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56" windowWidth="18192" windowHeight="11652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89" i="1"/>
  <c r="F104" l="1"/>
  <c r="H59"/>
  <c r="F84"/>
  <c r="F68"/>
  <c r="F28"/>
  <c r="F17"/>
  <c r="G84" l="1"/>
  <c r="H84"/>
  <c r="G59" l="1"/>
  <c r="H57" l="1"/>
  <c r="H56" s="1"/>
  <c r="H55" l="1"/>
  <c r="H54" s="1"/>
  <c r="H53" l="1"/>
  <c r="F32" l="1"/>
  <c r="H50"/>
  <c r="H49" s="1"/>
  <c r="G50"/>
  <c r="G49" s="1"/>
  <c r="F50"/>
  <c r="F49" s="1"/>
  <c r="F59" l="1"/>
  <c r="G26" l="1"/>
  <c r="H26"/>
  <c r="G41" l="1"/>
  <c r="G40" s="1"/>
  <c r="H41"/>
  <c r="H40" s="1"/>
  <c r="H39" s="1"/>
  <c r="H38" s="1"/>
  <c r="H37" s="1"/>
  <c r="F41"/>
  <c r="F40" s="1"/>
  <c r="F39" l="1"/>
  <c r="F38" s="1"/>
  <c r="F37" s="1"/>
  <c r="G39"/>
  <c r="G38" s="1"/>
  <c r="G37" s="1"/>
  <c r="G15"/>
  <c r="G14" s="1"/>
  <c r="G13" s="1"/>
  <c r="G12" s="1"/>
  <c r="H15"/>
  <c r="H14" s="1"/>
  <c r="H13" s="1"/>
  <c r="H12" s="1"/>
  <c r="F15"/>
  <c r="F14" s="1"/>
  <c r="F13" s="1"/>
  <c r="F12" s="1"/>
  <c r="G113"/>
  <c r="H113"/>
  <c r="H32" l="1"/>
  <c r="G32"/>
  <c r="G25" s="1"/>
  <c r="G21" s="1"/>
  <c r="G20" s="1"/>
  <c r="G19" s="1"/>
  <c r="G70"/>
  <c r="G112" l="1"/>
  <c r="G111" s="1"/>
  <c r="G110" s="1"/>
  <c r="G109" s="1"/>
  <c r="H112"/>
  <c r="H111" s="1"/>
  <c r="H110" s="1"/>
  <c r="H109" s="1"/>
  <c r="F82"/>
  <c r="F81" l="1"/>
  <c r="F80" l="1"/>
  <c r="F79" s="1"/>
  <c r="F78" s="1"/>
  <c r="F113"/>
  <c r="H102"/>
  <c r="H101" s="1"/>
  <c r="G102"/>
  <c r="G101" s="1"/>
  <c r="F102"/>
  <c r="H99"/>
  <c r="G99"/>
  <c r="F99"/>
  <c r="H98"/>
  <c r="G98"/>
  <c r="F98"/>
  <c r="H97"/>
  <c r="H96" s="1"/>
  <c r="G97"/>
  <c r="G96" s="1"/>
  <c r="F97"/>
  <c r="F96" s="1"/>
  <c r="H82"/>
  <c r="G82"/>
  <c r="H81"/>
  <c r="G81"/>
  <c r="H80"/>
  <c r="G80"/>
  <c r="H79"/>
  <c r="H78" s="1"/>
  <c r="G79"/>
  <c r="G78" s="1"/>
  <c r="H73"/>
  <c r="H72" s="1"/>
  <c r="G73"/>
  <c r="G72" s="1"/>
  <c r="F73"/>
  <c r="F72" s="1"/>
  <c r="H70"/>
  <c r="F70"/>
  <c r="H66"/>
  <c r="G66"/>
  <c r="G65" s="1"/>
  <c r="F66"/>
  <c r="G57"/>
  <c r="F57"/>
  <c r="F56" s="1"/>
  <c r="H52"/>
  <c r="H47"/>
  <c r="H46" s="1"/>
  <c r="H45" s="1"/>
  <c r="G47"/>
  <c r="G46" s="1"/>
  <c r="G45" s="1"/>
  <c r="F47"/>
  <c r="F46" s="1"/>
  <c r="F45" s="1"/>
  <c r="F26"/>
  <c r="F25" s="1"/>
  <c r="H25"/>
  <c r="H21" s="1"/>
  <c r="H20" s="1"/>
  <c r="H19" s="1"/>
  <c r="H23"/>
  <c r="H22" s="1"/>
  <c r="G23"/>
  <c r="G22" s="1"/>
  <c r="F23"/>
  <c r="F22" s="1"/>
  <c r="H11"/>
  <c r="G11"/>
  <c r="F11"/>
  <c r="F95" l="1"/>
  <c r="F88" s="1"/>
  <c r="F101"/>
  <c r="H65"/>
  <c r="H64" s="1"/>
  <c r="F65"/>
  <c r="F63" s="1"/>
  <c r="F62" s="1"/>
  <c r="F21"/>
  <c r="F20" s="1"/>
  <c r="F19" s="1"/>
  <c r="H77"/>
  <c r="F77"/>
  <c r="G77"/>
  <c r="F112"/>
  <c r="F111" s="1"/>
  <c r="F110" s="1"/>
  <c r="F109" s="1"/>
  <c r="G56"/>
  <c r="G53" s="1"/>
  <c r="G52" s="1"/>
  <c r="G95"/>
  <c r="G88" s="1"/>
  <c r="F53"/>
  <c r="F52" s="1"/>
  <c r="F54"/>
  <c r="F55"/>
  <c r="F44"/>
  <c r="F43"/>
  <c r="H44"/>
  <c r="H43"/>
  <c r="H10" s="1"/>
  <c r="G44"/>
  <c r="G43"/>
  <c r="G10" s="1"/>
  <c r="H95"/>
  <c r="H88" s="1"/>
  <c r="F61" l="1"/>
  <c r="F10"/>
  <c r="F64"/>
  <c r="G55"/>
  <c r="G54" s="1"/>
  <c r="H63"/>
  <c r="H62" s="1"/>
  <c r="G63"/>
  <c r="G62" s="1"/>
  <c r="G64"/>
  <c r="F117" l="1"/>
  <c r="H61"/>
  <c r="H117" s="1"/>
  <c r="G61"/>
  <c r="G117" s="1"/>
</calcChain>
</file>

<file path=xl/sharedStrings.xml><?xml version="1.0" encoding="utf-8"?>
<sst xmlns="http://schemas.openxmlformats.org/spreadsheetml/2006/main" count="314" uniqueCount="135">
  <si>
    <t>Приложение 6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</si>
  <si>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</si>
  <si>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(тыс.рублей)</t>
  </si>
  <si>
    <t>№ строки</t>
  </si>
  <si>
    <t>Наименование показателя бюджетной классификации</t>
  </si>
  <si>
    <t>Раздел, подраздел</t>
  </si>
  <si>
    <t>Целевая статья</t>
  </si>
  <si>
    <t>Вид расходов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</si>
  <si>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</si>
  <si>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</si>
  <si>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</si>
  <si>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</si>
  <si>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расходы  отдельных органов исполнительной власти</t>
  </si>
  <si>
    <t>8200000000</t>
  </si>
  <si>
    <t>Непрограммные расходы администрации Устюгскогосельсовета</t>
  </si>
  <si>
    <t>8210000000</t>
  </si>
  <si>
    <t>Глава муниципального образования в рамках непрограммных расходов Устюгскогосельсовета</t>
  </si>
  <si>
    <t>8210090220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</si>
  <si>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</si>
  <si>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r>
      <t>Расходы на выплату персоналу государственных</t>
    </r>
    <r>
      <rPr>
        <b/>
        <sz val="10"/>
        <color indexed="8"/>
        <rFont val="Times New Roman"/>
        <family val="1"/>
        <charset val="204"/>
      </rPr>
      <t xml:space="preserve"> (</t>
    </r>
    <r>
      <rPr>
        <sz val="10"/>
        <color indexed="8"/>
        <rFont val="Times New Roman"/>
        <family val="1"/>
        <charset val="204"/>
      </rPr>
      <t>муниципальных) органов</t>
    </r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</si>
  <si>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</si>
  <si>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</si>
  <si>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Непрограммные расходы отдельных органов исполнительной власти</t>
  </si>
  <si>
    <t>Непрограммные расходы администрацииУстюгского сельсовета</t>
  </si>
  <si>
    <t>Обеспечение деятельности административных комиссий в рамках непрограммных расходов Администрации Устюгского сельсовета</t>
  </si>
  <si>
    <t>8210075140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</si>
  <si>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</si>
  <si>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</si>
  <si>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Руководство и управление в сфере установленных функций органов местного самоуправления в рамках непрограммных расходов Администрации Устюгскогоо  сельсовета</t>
  </si>
  <si>
    <t>8210090210</t>
  </si>
  <si>
    <t>Расходы на выплату персоналу государственных (муниципальных)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</si>
  <si>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</si>
  <si>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</si>
  <si>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Передача полномочий в области исполнения бюджета в рамках непрограммных расходов Администрации Устюгского сельсовета</t>
  </si>
  <si>
    <t>8210090010</t>
  </si>
  <si>
    <t>Межбюджетные трансферты</t>
  </si>
  <si>
    <t>Иные межбюджетные трансферты</t>
  </si>
  <si>
    <t>Резервные фонды</t>
  </si>
  <si>
    <t>0111</t>
  </si>
  <si>
    <t>Расходы за счет резервного фонда</t>
  </si>
  <si>
    <t>Иные бюджетные ассигнования</t>
  </si>
  <si>
    <t>Резервные средства</t>
  </si>
  <si>
    <t>НАЦИОНАЛЬНАЯ ОБОРОНА</t>
  </si>
  <si>
    <t>0200</t>
  </si>
  <si>
    <t xml:space="preserve">Мобилизационная  и вневойсковая подготовка </t>
  </si>
  <si>
    <t>0203</t>
  </si>
  <si>
    <t>Осуществление первичного воинского учета на территориях, где отсутствуют военные комиссариаты в рамках непрограммных расходов отдельных органов исполнительной власти</t>
  </si>
  <si>
    <t>8210051180</t>
  </si>
  <si>
    <t>НАЦИОНАЛЬНАЯ БЕЗОПАСНОСТЬ И ПРАВООХРАНИТЕЛЬНАЯ ДЕЯТЕЛЬНОСТЬ</t>
  </si>
  <si>
    <t>0300</t>
  </si>
  <si>
    <t>Муниципальная программа  «Обеспечение жизнедеятельности и безопасности Устюгского сельсовета»</t>
  </si>
  <si>
    <t>0200000000</t>
  </si>
  <si>
    <t>Обеспечение пожарной безопасности</t>
  </si>
  <si>
    <t>0310</t>
  </si>
  <si>
    <t>Подпрограмма"Обеспечение пожарной безопасности населения на территории Устюгского сельсовета"</t>
  </si>
  <si>
    <t>0220090030</t>
  </si>
  <si>
    <t>обеспечение первичных мер пожарной безопасности</t>
  </si>
  <si>
    <t>Расходы на выплату персоналу государственных (муниципальных) органов</t>
  </si>
  <si>
    <t>022009030</t>
  </si>
  <si>
    <t>Обеспечение профилактики и тушение пожаров в рамках подпрограммы «Обеспечение пожарной безопасности населения на территории Устюгского сельсовета» программы «Обеспечение жизнедеятельности и безопасности Устюгского сельсовета»</t>
  </si>
  <si>
    <t>0220090040</t>
  </si>
  <si>
    <t>Закупка товаров, работ и услуг для обеспечения государственных  (муниципальных )нужд</t>
  </si>
  <si>
    <t>Иные закупки товаров, работ и услуг для обеспечения государственных (муниципальных )нужд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</si>
  <si>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</si>
  <si>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</si>
  <si>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</si>
  <si>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</si>
  <si>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 «Обеспечение жизнедеятельности и безопасности Устюгского сельсовета сельсовета»</t>
  </si>
  <si>
    <t>0210090050</t>
  </si>
  <si>
    <t>Подпрограмма «Содержание и благоустройство территории Устюгского сельсовета»</t>
  </si>
  <si>
    <t>Обустройство, содержание и ремонт дорог поселений Устюгского сельсовета в рамках муниципальной программы "Обеспечение жизнедеятельности и безопасности Устюгского сельсовета"</t>
  </si>
  <si>
    <t>ЖИЛИЩНО-КОММУНАЛЬНОЕ ХОЗЯЙСТВО</t>
  </si>
  <si>
    <t>0500</t>
  </si>
  <si>
    <t>Благоустройство</t>
  </si>
  <si>
    <t>0503</t>
  </si>
  <si>
    <t>Муниципальная программа  «Обеспечение жизнедеятельности и безопасности Устюгского сельсовета"</t>
  </si>
  <si>
    <t>Подпрограмма  «Содержание и благоустройство территории Устюгского сельсовета»</t>
  </si>
  <si>
    <t>0210000000</t>
  </si>
  <si>
    <t>0210090060</t>
  </si>
  <si>
    <t>Прочие мероприятия по благоустройству в рамках подпрограммы «Содержание и благоустройство территории Устюгского сельсовета» в рамках программы «Обеспечение жизнедеятельности и безопасности Устюгского сельсовета» в рамках подпрограммы «Содержание и благоустройство территории Устюгского сельсовета» в рамках программы «Обеспечение жизнедеятельности и безопасности Устюгского сельсовета»</t>
  </si>
  <si>
    <t>0210090070</t>
  </si>
  <si>
    <t>Закупка товаров, работ и услуг для обеспечения государственных (муниципальных) нужд</t>
  </si>
  <si>
    <t>Иные закупки товаров , работ и услуг для государственных (муниципальных) нужд</t>
  </si>
  <si>
    <t>КУЛЬТУРА И  КИНЕМАТОГРАФИЯ</t>
  </si>
  <si>
    <t>0801</t>
  </si>
  <si>
    <t>Культура</t>
  </si>
  <si>
    <t>0100000000</t>
  </si>
  <si>
    <t xml:space="preserve">Муниципальная программа «Развитие культуры Устюгского сельсовета» </t>
  </si>
  <si>
    <t>0110000000</t>
  </si>
  <si>
    <t>Подпрограмма «Поддержка и развитие народного творчества на территории Устюгского сельсовета»</t>
  </si>
  <si>
    <t>ИТОГО:</t>
  </si>
  <si>
    <t>Содержание и обслуживание сетей уличного освещения территории поселениявв в рамках муниципальной программы "Обеспечение жизнедеятельности и безопасности Устюгского сельсовета"</t>
  </si>
  <si>
    <t>К решению Устюгского</t>
  </si>
  <si>
    <t>сельского совета депутатов</t>
  </si>
  <si>
    <t>8210090100</t>
  </si>
  <si>
    <t>Передача части полномочий Администрации района по решению вопроса местного значения поселения для создания условий для организации досуга и обеспечения жителей поселения услугами организации культуры</t>
  </si>
  <si>
    <t>Условно утвержденные расходы</t>
  </si>
  <si>
    <t>0110090620</t>
  </si>
  <si>
    <t>Исполнение судебных актов</t>
  </si>
  <si>
    <t>Резервирование средств на исполнение судебных решений, в рамках непрограммных расходов  администрации Устюгского сельсовета</t>
  </si>
  <si>
    <t>Сумма на 2023 год</t>
  </si>
  <si>
    <t>Сумма на 2024 год</t>
  </si>
  <si>
    <t xml:space="preserve">Межбюджетные трансферты на проведение аккарицидных обработок в рамках непрограммных расходов администрации Устюгского сельсовета </t>
  </si>
  <si>
    <t>0909</t>
  </si>
  <si>
    <t>8210075550</t>
  </si>
  <si>
    <t>Ведомственная структура расходов бюджета Устюгского сельсовета на 2023 год и плановый период 2024-2025 годов</t>
  </si>
  <si>
    <t>Сумма на 2025 год</t>
  </si>
  <si>
    <t>Расходы на содержание автомобильных дорог общего пользования местного значения за счет средств дорожного фонда Емельяновского района в рамках подпрограммы "Содержание и благоустройство территории Устюгского сельсовета" муниципальной программы "Обеспечение жизнедеятельности и безопасности Устюгского сельсовета"</t>
  </si>
  <si>
    <t>0210080340</t>
  </si>
  <si>
    <t>Софинансирование расходов на содержание автомобильных дорог общего пользования местного значения за счет средств дорожного фонда Емельяновского района в рамках подпрограммы "Содержание и благоустройство территории Устюгского сельсовета" муниципальной программы "Обеспечение жизнедеятельности и безопасности Устюгского сельсовета"</t>
  </si>
  <si>
    <t>0210090340</t>
  </si>
  <si>
    <t>Расходы на содержание автомобильных дорог общего пользования местного значения за счет средств дорожного фонда Емельяновского района и софинансирование</t>
  </si>
  <si>
    <t>8210010470</t>
  </si>
  <si>
    <t>8210010490</t>
  </si>
  <si>
    <t>Уплата иных платежей</t>
  </si>
  <si>
    <t>82100S7450</t>
  </si>
  <si>
    <t>0220010490</t>
  </si>
  <si>
    <t>Иные закупки товаров, работ и услуг для обеспечения государственных (муниципальных )нужд за счет субсидии на обеспечение первичных мер пожарной безопасности</t>
  </si>
  <si>
    <t>02200S4120</t>
  </si>
  <si>
    <t>0502</t>
  </si>
  <si>
    <t>Коммунальное хозяйство</t>
  </si>
  <si>
    <t>Проведение работ по ремонту и восстановлению объектов коммунальной инфраструктуры ,приобретение технологического оборудования за счет средств резервного фонда администрации Емельяновского района в рамках подпрограммы Содержание коммунального хозяйства в рамках программы "Обеспечение жизнедеятельности и безопасности Устюгского сельсовета"</t>
  </si>
  <si>
    <t>Приобретение технологического обрудования для объектов коммунальной инфраструктуры,находящихся в муниципальной собственности в рамках подпрограммы Содержание коммунального хозяйства в рамках программы "Обеспечение жизнедеятельности и безопасности Устюгского сельсовета"</t>
  </si>
  <si>
    <t>Актуализация схем водоснабжения и водоотведения в рамках подпрограммы Содержание коммунального хозяйства в рамках программы "Обеспечение жизнедеятельности и безопасности Устюгского сельсовета"</t>
  </si>
  <si>
    <t>Капитальный ремонт,реконструкция,находящихся в муниципальной собственности объектов коммунальной инфраструктуры,источников тепловой энергии,а также на приобретение технологического оборудования,спецтехники,в рамках подпрограммы Содержание коммунального хозяйства в рамках программы "Обеспечение жизнедеятельности и безопасности Устюгского сельсовета"</t>
  </si>
  <si>
    <t>Осуществление расходов,направленных на реализацию мероприятий по поддержке местных инициатив в рамках подпрограммы "Содержание и благоустройство территории Устюгского сельсовета"программы "Обеспечение жизнедеятельности и безопасности Устюгского сельсовета"</t>
  </si>
  <si>
    <t>Осуществление расходов,направленных на реализацию мероприятий по поддержке местных инициатив в рамках подпрограммы "Содержание и благоустройство территории Устюгского сельсовета"программы "Обеспечение жизнедеятельности и безопасности Устюгского сельсовета" за счет местного бюджета</t>
  </si>
  <si>
    <t>02100S6410</t>
  </si>
  <si>
    <t>0230082680</t>
  </si>
  <si>
    <t>0230080130</t>
  </si>
  <si>
    <t>02300S5710</t>
  </si>
  <si>
    <t>0230090190</t>
  </si>
  <si>
    <t>0230090330</t>
  </si>
  <si>
    <t>Проведение работ по ремонту и восстановлению объектов коммунальной инфраструктуры ,приобретение технологического оборудования  в рамках подпрограммы Содержание коммунального хозяйства в рамках программы "Обеспечение жизнедеятельности и безопасности Устюгского сельсовета"</t>
  </si>
  <si>
    <t>№ 35-23  от  16.08.2023г.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</si>
</sst>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00"/>
    <numFmt numFmtId="166" formatCode="0000"/>
  </numFmts>
  <fonts count="2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Border="1"/>
    <xf numFmtId="49" fontId="0" fillId="0" borderId="0" xfId="0" applyNumberFormat="1" applyBorder="1"/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top" wrapText="1"/>
    </xf>
    <xf numFmtId="164" fontId="4" fillId="2" borderId="3" xfId="0" applyNumberFormat="1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vertical="center" wrapText="1"/>
    </xf>
    <xf numFmtId="49" fontId="2" fillId="2" borderId="4" xfId="0" applyNumberFormat="1" applyFont="1" applyFill="1" applyBorder="1" applyAlignment="1">
      <alignment horizontal="center" vertical="top" wrapText="1"/>
    </xf>
    <xf numFmtId="49" fontId="4" fillId="2" borderId="4" xfId="0" applyNumberFormat="1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164" fontId="2" fillId="2" borderId="3" xfId="0" applyNumberFormat="1" applyFont="1" applyFill="1" applyBorder="1" applyAlignment="1">
      <alignment vertical="center" wrapText="1"/>
    </xf>
    <xf numFmtId="164" fontId="0" fillId="0" borderId="0" xfId="0" applyNumberFormat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14" fillId="2" borderId="1" xfId="0" applyFont="1" applyFill="1" applyBorder="1" applyAlignment="1">
      <alignment horizontal="center" vertical="top" wrapText="1"/>
    </xf>
    <xf numFmtId="0" fontId="13" fillId="0" borderId="0" xfId="0" applyFont="1"/>
    <xf numFmtId="164" fontId="15" fillId="2" borderId="1" xfId="0" applyNumberFormat="1" applyFont="1" applyFill="1" applyBorder="1" applyAlignment="1">
      <alignment horizontal="right" vertical="top" wrapText="1"/>
    </xf>
    <xf numFmtId="0" fontId="15" fillId="2" borderId="1" xfId="0" applyFont="1" applyFill="1" applyBorder="1" applyAlignment="1">
      <alignment horizontal="center" vertical="top" wrapText="1"/>
    </xf>
    <xf numFmtId="0" fontId="16" fillId="2" borderId="3" xfId="0" applyFont="1" applyFill="1" applyBorder="1" applyAlignment="1">
      <alignment vertical="center" wrapText="1"/>
    </xf>
    <xf numFmtId="164" fontId="18" fillId="2" borderId="1" xfId="0" applyNumberFormat="1" applyFont="1" applyFill="1" applyBorder="1" applyAlignment="1">
      <alignment horizontal="right" vertical="top" wrapText="1"/>
    </xf>
    <xf numFmtId="0" fontId="1" fillId="0" borderId="0" xfId="0" applyFont="1"/>
    <xf numFmtId="164" fontId="20" fillId="2" borderId="3" xfId="0" applyNumberFormat="1" applyFont="1" applyFill="1" applyBorder="1" applyAlignment="1">
      <alignment vertical="center" wrapText="1"/>
    </xf>
    <xf numFmtId="0" fontId="3" fillId="2" borderId="1" xfId="0" applyNumberFormat="1" applyFont="1" applyFill="1" applyBorder="1" applyAlignment="1">
      <alignment vertical="top" wrapText="1"/>
    </xf>
    <xf numFmtId="164" fontId="15" fillId="2" borderId="3" xfId="0" applyNumberFormat="1" applyFont="1" applyFill="1" applyBorder="1" applyAlignment="1">
      <alignment horizontal="right" vertical="top" wrapText="1"/>
    </xf>
    <xf numFmtId="164" fontId="20" fillId="2" borderId="5" xfId="0" applyNumberFormat="1" applyFont="1" applyFill="1" applyBorder="1" applyAlignment="1">
      <alignment vertical="center" wrapText="1"/>
    </xf>
    <xf numFmtId="164" fontId="20" fillId="2" borderId="0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164" fontId="15" fillId="0" borderId="1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left" vertical="top" wrapText="1"/>
    </xf>
    <xf numFmtId="166" fontId="19" fillId="0" borderId="1" xfId="0" applyNumberFormat="1" applyFont="1" applyFill="1" applyBorder="1" applyAlignment="1">
      <alignment horizontal="center" vertical="top" wrapText="1"/>
    </xf>
    <xf numFmtId="0" fontId="19" fillId="0" borderId="1" xfId="0" applyFont="1" applyFill="1" applyBorder="1" applyAlignment="1">
      <alignment horizontal="center" vertical="top" wrapText="1"/>
    </xf>
    <xf numFmtId="164" fontId="19" fillId="0" borderId="1" xfId="0" applyNumberFormat="1" applyFont="1" applyFill="1" applyBorder="1" applyAlignment="1">
      <alignment horizontal="right" vertical="top" wrapText="1"/>
    </xf>
    <xf numFmtId="0" fontId="16" fillId="0" borderId="1" xfId="0" applyFont="1" applyFill="1" applyBorder="1" applyAlignment="1">
      <alignment horizontal="left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164" fontId="2" fillId="2" borderId="6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4"/>
  <sheetViews>
    <sheetView tabSelected="1" workbookViewId="0">
      <selection activeCell="A5" sqref="A5:H7"/>
    </sheetView>
  </sheetViews>
  <sheetFormatPr defaultRowHeight="14.4"/>
  <cols>
    <col min="1" max="1" width="5.6640625" customWidth="1"/>
    <col min="2" max="2" width="41.5546875" customWidth="1"/>
    <col min="3" max="3" width="14" customWidth="1"/>
    <col min="4" max="4" width="13.44140625" customWidth="1"/>
    <col min="5" max="5" width="13" customWidth="1"/>
    <col min="6" max="6" width="12.88671875" customWidth="1"/>
    <col min="7" max="7" width="11" customWidth="1"/>
    <col min="8" max="8" width="12.6640625" customWidth="1"/>
  </cols>
  <sheetData>
    <row r="1" spans="1:8" ht="15.6">
      <c r="A1" s="1"/>
      <c r="B1" s="1"/>
      <c r="C1" s="2"/>
      <c r="D1" s="2"/>
      <c r="E1" s="1"/>
      <c r="F1" s="1"/>
      <c r="G1" s="1"/>
      <c r="H1" s="3" t="s">
        <v>0</v>
      </c>
    </row>
    <row r="2" spans="1:8">
      <c r="A2" s="1"/>
      <c r="B2" s="1"/>
      <c r="C2" s="2"/>
      <c r="D2" s="2"/>
      <c r="E2" s="1"/>
      <c r="F2" s="32" t="s">
        <v>92</v>
      </c>
    </row>
    <row r="3" spans="1:8">
      <c r="A3" s="1"/>
      <c r="B3" s="1"/>
      <c r="C3" s="2"/>
      <c r="D3" s="2"/>
      <c r="E3" s="1"/>
      <c r="F3" s="32" t="s">
        <v>93</v>
      </c>
    </row>
    <row r="4" spans="1:8" ht="15.6">
      <c r="A4" s="1"/>
      <c r="B4" s="1"/>
      <c r="C4" s="2"/>
      <c r="D4" s="2"/>
      <c r="E4" s="1"/>
      <c r="F4" s="43" t="s">
        <v>134</v>
      </c>
    </row>
    <row r="5" spans="1:8" ht="21.75" customHeight="1">
      <c r="A5" s="64" t="s">
        <v>105</v>
      </c>
      <c r="B5" s="64"/>
      <c r="C5" s="64"/>
      <c r="D5" s="64"/>
      <c r="E5" s="64"/>
      <c r="F5" s="64"/>
      <c r="G5" s="64"/>
      <c r="H5" s="64"/>
    </row>
    <row r="6" spans="1:8" ht="14.4" customHeight="1">
      <c r="A6" s="64"/>
      <c r="B6" s="64"/>
      <c r="C6" s="64"/>
      <c r="D6" s="64"/>
      <c r="E6" s="64"/>
      <c r="F6" s="64"/>
      <c r="G6" s="64"/>
      <c r="H6" s="64"/>
    </row>
    <row r="7" spans="1:8" ht="42.6" customHeight="1">
      <c r="A7" s="64"/>
      <c r="B7" s="64"/>
      <c r="C7" s="64"/>
      <c r="D7" s="64"/>
      <c r="E7" s="64"/>
      <c r="F7" s="64"/>
      <c r="G7" s="64"/>
      <c r="H7" s="64"/>
    </row>
    <row r="8" spans="1:8">
      <c r="A8" s="4" t="s">
        <v>1</v>
      </c>
      <c r="B8" s="1"/>
      <c r="C8" s="2"/>
      <c r="D8" s="2"/>
      <c r="E8" s="1"/>
      <c r="F8" s="1"/>
      <c r="G8" s="1"/>
      <c r="H8" s="5" t="s">
        <v>2</v>
      </c>
    </row>
    <row r="9" spans="1:8" ht="39.6">
      <c r="A9" s="6" t="s">
        <v>3</v>
      </c>
      <c r="B9" s="6" t="s">
        <v>4</v>
      </c>
      <c r="C9" s="7" t="s">
        <v>5</v>
      </c>
      <c r="D9" s="7" t="s">
        <v>6</v>
      </c>
      <c r="E9" s="6" t="s">
        <v>7</v>
      </c>
      <c r="F9" s="6" t="s">
        <v>100</v>
      </c>
      <c r="G9" s="6" t="s">
        <v>101</v>
      </c>
      <c r="H9" s="6" t="s">
        <v>106</v>
      </c>
    </row>
    <row r="10" spans="1:8">
      <c r="A10" s="8">
        <v>1</v>
      </c>
      <c r="B10" s="13" t="s">
        <v>8</v>
      </c>
      <c r="C10" s="14" t="s">
        <v>9</v>
      </c>
      <c r="D10" s="14"/>
      <c r="E10" s="8"/>
      <c r="F10" s="15">
        <f>F11+F19+F37+F43+F49</f>
        <v>9386.8069999999989</v>
      </c>
      <c r="G10" s="15">
        <f>G11+G19+G37+G43+G49</f>
        <v>8901.1189999999988</v>
      </c>
      <c r="H10" s="15">
        <f>H11+H19+H37+H43+H49</f>
        <v>8195.5760000000009</v>
      </c>
    </row>
    <row r="11" spans="1:8" ht="41.25" customHeight="1">
      <c r="A11" s="9">
        <v>2</v>
      </c>
      <c r="B11" s="16" t="s">
        <v>10</v>
      </c>
      <c r="C11" s="10" t="s">
        <v>11</v>
      </c>
      <c r="D11" s="11"/>
      <c r="E11" s="8"/>
      <c r="F11" s="12">
        <f>F12</f>
        <v>1058.5550000000001</v>
      </c>
      <c r="G11" s="12">
        <f>G12</f>
        <v>1020.88</v>
      </c>
      <c r="H11" s="12">
        <f>H12</f>
        <v>1020.88</v>
      </c>
    </row>
    <row r="12" spans="1:8" ht="29.25" customHeight="1">
      <c r="A12" s="9">
        <v>3</v>
      </c>
      <c r="B12" s="13" t="s">
        <v>12</v>
      </c>
      <c r="C12" s="11" t="s">
        <v>11</v>
      </c>
      <c r="D12" s="11" t="s">
        <v>13</v>
      </c>
      <c r="E12" s="8"/>
      <c r="F12" s="17">
        <f>F13</f>
        <v>1058.5550000000001</v>
      </c>
      <c r="G12" s="17">
        <f t="shared" ref="G12:H12" si="0">G13</f>
        <v>1020.88</v>
      </c>
      <c r="H12" s="17">
        <f t="shared" si="0"/>
        <v>1020.88</v>
      </c>
    </row>
    <row r="13" spans="1:8" ht="27" customHeight="1">
      <c r="A13" s="9">
        <v>4</v>
      </c>
      <c r="B13" s="13" t="s">
        <v>14</v>
      </c>
      <c r="C13" s="11" t="s">
        <v>11</v>
      </c>
      <c r="D13" s="11" t="s">
        <v>15</v>
      </c>
      <c r="E13" s="8"/>
      <c r="F13" s="17">
        <f>F14+F17</f>
        <v>1058.5550000000001</v>
      </c>
      <c r="G13" s="17">
        <f t="shared" ref="G13:H13" si="1">G14</f>
        <v>1020.88</v>
      </c>
      <c r="H13" s="17">
        <f t="shared" si="1"/>
        <v>1020.88</v>
      </c>
    </row>
    <row r="14" spans="1:8" ht="30" customHeight="1">
      <c r="A14" s="9">
        <v>5</v>
      </c>
      <c r="B14" s="13" t="s">
        <v>16</v>
      </c>
      <c r="C14" s="11" t="s">
        <v>11</v>
      </c>
      <c r="D14" s="11" t="s">
        <v>17</v>
      </c>
      <c r="E14" s="8"/>
      <c r="F14" s="17">
        <f>F15</f>
        <v>1021.02</v>
      </c>
      <c r="G14" s="17">
        <f t="shared" ref="G14:H14" si="2">G15</f>
        <v>1020.88</v>
      </c>
      <c r="H14" s="17">
        <f t="shared" si="2"/>
        <v>1020.88</v>
      </c>
    </row>
    <row r="15" spans="1:8" ht="65.25" customHeight="1">
      <c r="A15" s="9">
        <v>6</v>
      </c>
      <c r="B15" s="13" t="s">
        <v>18</v>
      </c>
      <c r="C15" s="11" t="s">
        <v>11</v>
      </c>
      <c r="D15" s="11" t="s">
        <v>17</v>
      </c>
      <c r="E15" s="8">
        <v>100</v>
      </c>
      <c r="F15" s="17">
        <f>F16</f>
        <v>1021.02</v>
      </c>
      <c r="G15" s="17">
        <f t="shared" ref="G15:H15" si="3">G16</f>
        <v>1020.88</v>
      </c>
      <c r="H15" s="17">
        <f t="shared" si="3"/>
        <v>1020.88</v>
      </c>
    </row>
    <row r="16" spans="1:8" ht="33" customHeight="1">
      <c r="A16" s="9">
        <v>7</v>
      </c>
      <c r="B16" s="13" t="s">
        <v>19</v>
      </c>
      <c r="C16" s="11" t="s">
        <v>11</v>
      </c>
      <c r="D16" s="11" t="s">
        <v>17</v>
      </c>
      <c r="E16" s="8">
        <v>120</v>
      </c>
      <c r="F16" s="17">
        <v>1021.02</v>
      </c>
      <c r="G16" s="17">
        <v>1020.88</v>
      </c>
      <c r="H16" s="17">
        <v>1020.88</v>
      </c>
    </row>
    <row r="17" spans="1:8" ht="33" customHeight="1">
      <c r="A17" s="9">
        <v>8</v>
      </c>
      <c r="B17" s="13" t="s">
        <v>18</v>
      </c>
      <c r="C17" s="11" t="s">
        <v>11</v>
      </c>
      <c r="D17" s="11" t="s">
        <v>112</v>
      </c>
      <c r="E17" s="8">
        <v>100</v>
      </c>
      <c r="F17" s="17">
        <f>F18</f>
        <v>37.534999999999997</v>
      </c>
      <c r="G17" s="17"/>
      <c r="H17" s="17"/>
    </row>
    <row r="18" spans="1:8" ht="33" customHeight="1">
      <c r="A18" s="9">
        <v>9</v>
      </c>
      <c r="B18" s="13" t="s">
        <v>19</v>
      </c>
      <c r="C18" s="11" t="s">
        <v>11</v>
      </c>
      <c r="D18" s="11" t="s">
        <v>112</v>
      </c>
      <c r="E18" s="8">
        <v>120</v>
      </c>
      <c r="F18" s="17">
        <v>37.534999999999997</v>
      </c>
      <c r="G18" s="17"/>
      <c r="H18" s="17"/>
    </row>
    <row r="19" spans="1:8" ht="54.75" customHeight="1">
      <c r="A19" s="9">
        <v>10</v>
      </c>
      <c r="B19" s="16" t="s">
        <v>20</v>
      </c>
      <c r="C19" s="10" t="s">
        <v>21</v>
      </c>
      <c r="D19" s="11"/>
      <c r="E19" s="8"/>
      <c r="F19" s="12">
        <f t="shared" ref="F19:H20" si="4">F20</f>
        <v>8098.8519999999999</v>
      </c>
      <c r="G19" s="12">
        <f t="shared" si="4"/>
        <v>7650.8389999999999</v>
      </c>
      <c r="H19" s="12">
        <f t="shared" si="4"/>
        <v>6945.2960000000003</v>
      </c>
    </row>
    <row r="20" spans="1:8" ht="28.5" customHeight="1">
      <c r="A20" s="9">
        <v>11</v>
      </c>
      <c r="B20" s="13" t="s">
        <v>22</v>
      </c>
      <c r="C20" s="11" t="s">
        <v>21</v>
      </c>
      <c r="D20" s="11" t="s">
        <v>13</v>
      </c>
      <c r="E20" s="8"/>
      <c r="F20" s="17">
        <f t="shared" si="4"/>
        <v>8098.8519999999999</v>
      </c>
      <c r="G20" s="17">
        <f t="shared" si="4"/>
        <v>7650.8389999999999</v>
      </c>
      <c r="H20" s="17">
        <f t="shared" si="4"/>
        <v>6945.2960000000003</v>
      </c>
    </row>
    <row r="21" spans="1:8" ht="27" customHeight="1">
      <c r="A21" s="9">
        <v>12</v>
      </c>
      <c r="B21" s="13" t="s">
        <v>23</v>
      </c>
      <c r="C21" s="11" t="s">
        <v>21</v>
      </c>
      <c r="D21" s="11" t="s">
        <v>15</v>
      </c>
      <c r="E21" s="8"/>
      <c r="F21" s="17">
        <f>F25+F24</f>
        <v>8098.8519999999999</v>
      </c>
      <c r="G21" s="17">
        <f>G25+G24</f>
        <v>7650.8389999999999</v>
      </c>
      <c r="H21" s="17">
        <f>H25+H24</f>
        <v>6945.2960000000003</v>
      </c>
    </row>
    <row r="22" spans="1:8" ht="42.75" customHeight="1">
      <c r="A22" s="9">
        <v>13</v>
      </c>
      <c r="B22" s="16" t="s">
        <v>24</v>
      </c>
      <c r="C22" s="10" t="s">
        <v>21</v>
      </c>
      <c r="D22" s="11" t="s">
        <v>25</v>
      </c>
      <c r="E22" s="9"/>
      <c r="F22" s="12">
        <f t="shared" ref="F22:H23" si="5">F23</f>
        <v>16.995999999999999</v>
      </c>
      <c r="G22" s="12">
        <f t="shared" si="5"/>
        <v>16.600000000000001</v>
      </c>
      <c r="H22" s="12">
        <f t="shared" si="5"/>
        <v>16.600000000000001</v>
      </c>
    </row>
    <row r="23" spans="1:8" ht="29.25" customHeight="1">
      <c r="A23" s="9">
        <v>14</v>
      </c>
      <c r="B23" s="13" t="s">
        <v>26</v>
      </c>
      <c r="C23" s="11" t="s">
        <v>21</v>
      </c>
      <c r="D23" s="11" t="s">
        <v>25</v>
      </c>
      <c r="E23" s="8">
        <v>200</v>
      </c>
      <c r="F23" s="17">
        <f t="shared" si="5"/>
        <v>16.995999999999999</v>
      </c>
      <c r="G23" s="17">
        <f t="shared" si="5"/>
        <v>16.600000000000001</v>
      </c>
      <c r="H23" s="17">
        <f t="shared" si="5"/>
        <v>16.600000000000001</v>
      </c>
    </row>
    <row r="24" spans="1:8" ht="40.5" customHeight="1">
      <c r="A24" s="9">
        <v>15</v>
      </c>
      <c r="B24" s="13" t="s">
        <v>27</v>
      </c>
      <c r="C24" s="11" t="s">
        <v>21</v>
      </c>
      <c r="D24" s="11" t="s">
        <v>25</v>
      </c>
      <c r="E24" s="8">
        <v>240</v>
      </c>
      <c r="F24" s="17">
        <v>16.995999999999999</v>
      </c>
      <c r="G24" s="17">
        <v>16.600000000000001</v>
      </c>
      <c r="H24" s="17">
        <v>16.600000000000001</v>
      </c>
    </row>
    <row r="25" spans="1:8" ht="54.75" customHeight="1">
      <c r="A25" s="9">
        <v>16</v>
      </c>
      <c r="B25" s="16" t="s">
        <v>28</v>
      </c>
      <c r="C25" s="10" t="s">
        <v>21</v>
      </c>
      <c r="D25" s="11" t="s">
        <v>29</v>
      </c>
      <c r="E25" s="9"/>
      <c r="F25" s="17">
        <f>F26+F28+F30+F34+F36+F32</f>
        <v>8081.8559999999998</v>
      </c>
      <c r="G25" s="17">
        <f>G26+G32</f>
        <v>7634.2389999999996</v>
      </c>
      <c r="H25" s="17">
        <f>H26+H32</f>
        <v>6928.6959999999999</v>
      </c>
    </row>
    <row r="26" spans="1:8" ht="69" customHeight="1">
      <c r="A26" s="9">
        <v>17</v>
      </c>
      <c r="B26" s="13" t="s">
        <v>18</v>
      </c>
      <c r="C26" s="11" t="s">
        <v>21</v>
      </c>
      <c r="D26" s="11" t="s">
        <v>29</v>
      </c>
      <c r="E26" s="8">
        <v>100</v>
      </c>
      <c r="F26" s="17">
        <f>F27</f>
        <v>4373.79</v>
      </c>
      <c r="G26" s="17">
        <f t="shared" ref="G26:H26" si="6">G27</f>
        <v>5179.79</v>
      </c>
      <c r="H26" s="17">
        <f t="shared" si="6"/>
        <v>5179.79</v>
      </c>
    </row>
    <row r="27" spans="1:8" ht="29.25" customHeight="1">
      <c r="A27" s="9">
        <v>18</v>
      </c>
      <c r="B27" s="13" t="s">
        <v>30</v>
      </c>
      <c r="C27" s="11" t="s">
        <v>21</v>
      </c>
      <c r="D27" s="11" t="s">
        <v>29</v>
      </c>
      <c r="E27" s="8">
        <v>120</v>
      </c>
      <c r="F27" s="17">
        <v>4373.79</v>
      </c>
      <c r="G27" s="17">
        <v>5179.79</v>
      </c>
      <c r="H27" s="17">
        <v>5179.79</v>
      </c>
    </row>
    <row r="28" spans="1:8" ht="29.25" customHeight="1">
      <c r="A28" s="9">
        <v>19</v>
      </c>
      <c r="B28" s="13" t="s">
        <v>18</v>
      </c>
      <c r="C28" s="11" t="s">
        <v>21</v>
      </c>
      <c r="D28" s="11" t="s">
        <v>112</v>
      </c>
      <c r="E28" s="8">
        <v>100</v>
      </c>
      <c r="F28" s="17">
        <f>F29</f>
        <v>26.065000000000001</v>
      </c>
      <c r="G28" s="17"/>
      <c r="H28" s="17"/>
    </row>
    <row r="29" spans="1:8" ht="29.25" customHeight="1">
      <c r="A29" s="9">
        <v>20</v>
      </c>
      <c r="B29" s="13" t="s">
        <v>30</v>
      </c>
      <c r="C29" s="11" t="s">
        <v>21</v>
      </c>
      <c r="D29" s="11" t="s">
        <v>112</v>
      </c>
      <c r="E29" s="8">
        <v>120</v>
      </c>
      <c r="F29" s="17">
        <v>26.065000000000001</v>
      </c>
      <c r="G29" s="17"/>
      <c r="H29" s="17"/>
    </row>
    <row r="30" spans="1:8" ht="29.25" customHeight="1">
      <c r="A30" s="9">
        <v>21</v>
      </c>
      <c r="B30" s="13" t="s">
        <v>18</v>
      </c>
      <c r="C30" s="11" t="s">
        <v>21</v>
      </c>
      <c r="D30" s="11" t="s">
        <v>113</v>
      </c>
      <c r="E30" s="8">
        <v>100</v>
      </c>
      <c r="F30" s="17">
        <v>45.963999999999999</v>
      </c>
      <c r="G30" s="17"/>
      <c r="H30" s="17"/>
    </row>
    <row r="31" spans="1:8" ht="29.25" customHeight="1">
      <c r="A31" s="9">
        <v>22</v>
      </c>
      <c r="B31" s="13" t="s">
        <v>30</v>
      </c>
      <c r="C31" s="11" t="s">
        <v>21</v>
      </c>
      <c r="D31" s="11" t="s">
        <v>113</v>
      </c>
      <c r="E31" s="8">
        <v>120</v>
      </c>
      <c r="F31" s="17">
        <v>45.963999999999999</v>
      </c>
      <c r="G31" s="17"/>
      <c r="H31" s="17"/>
    </row>
    <row r="32" spans="1:8" ht="27" customHeight="1">
      <c r="A32" s="9">
        <v>23</v>
      </c>
      <c r="B32" s="13" t="s">
        <v>26</v>
      </c>
      <c r="C32" s="11" t="s">
        <v>21</v>
      </c>
      <c r="D32" s="11" t="s">
        <v>29</v>
      </c>
      <c r="E32" s="8">
        <v>200</v>
      </c>
      <c r="F32" s="17">
        <f>F33</f>
        <v>3422.2730000000001</v>
      </c>
      <c r="G32" s="17">
        <f>G33</f>
        <v>2454.4490000000001</v>
      </c>
      <c r="H32" s="17">
        <f>H33</f>
        <v>1748.9059999999999</v>
      </c>
    </row>
    <row r="33" spans="1:8" ht="42" customHeight="1">
      <c r="A33" s="9">
        <v>24</v>
      </c>
      <c r="B33" s="13" t="s">
        <v>27</v>
      </c>
      <c r="C33" s="11" t="s">
        <v>21</v>
      </c>
      <c r="D33" s="11" t="s">
        <v>29</v>
      </c>
      <c r="E33" s="8">
        <v>240</v>
      </c>
      <c r="F33" s="17">
        <v>3422.2730000000001</v>
      </c>
      <c r="G33" s="17">
        <v>2454.4490000000001</v>
      </c>
      <c r="H33" s="17">
        <v>1748.9059999999999</v>
      </c>
    </row>
    <row r="34" spans="1:8" ht="42" customHeight="1">
      <c r="A34" s="9">
        <v>25</v>
      </c>
      <c r="B34" s="13" t="s">
        <v>26</v>
      </c>
      <c r="C34" s="11" t="s">
        <v>21</v>
      </c>
      <c r="D34" s="11" t="s">
        <v>115</v>
      </c>
      <c r="E34" s="8">
        <v>200</v>
      </c>
      <c r="F34" s="17">
        <v>190.25</v>
      </c>
      <c r="G34" s="17"/>
      <c r="H34" s="17"/>
    </row>
    <row r="35" spans="1:8" ht="39" customHeight="1">
      <c r="A35" s="9">
        <v>26</v>
      </c>
      <c r="B35" s="13" t="s">
        <v>27</v>
      </c>
      <c r="C35" s="11" t="s">
        <v>21</v>
      </c>
      <c r="D35" s="11" t="s">
        <v>115</v>
      </c>
      <c r="E35" s="8">
        <v>240</v>
      </c>
      <c r="F35" s="63">
        <v>190.25</v>
      </c>
      <c r="G35" s="17"/>
      <c r="H35" s="17"/>
    </row>
    <row r="36" spans="1:8" ht="19.8" customHeight="1">
      <c r="A36" s="9">
        <v>27</v>
      </c>
      <c r="B36" s="13" t="s">
        <v>114</v>
      </c>
      <c r="C36" s="11" t="s">
        <v>21</v>
      </c>
      <c r="D36" s="11" t="s">
        <v>29</v>
      </c>
      <c r="E36" s="8">
        <v>850</v>
      </c>
      <c r="F36" s="17">
        <v>23.513999999999999</v>
      </c>
      <c r="G36" s="17"/>
      <c r="H36" s="17"/>
    </row>
    <row r="37" spans="1:8" ht="42.75" customHeight="1">
      <c r="A37" s="9">
        <v>28</v>
      </c>
      <c r="B37" s="16" t="s">
        <v>31</v>
      </c>
      <c r="C37" s="10" t="s">
        <v>32</v>
      </c>
      <c r="D37" s="10"/>
      <c r="E37" s="9"/>
      <c r="F37" s="12">
        <f>F38</f>
        <v>79.400000000000006</v>
      </c>
      <c r="G37" s="12">
        <f t="shared" ref="G37:H38" si="7">G38</f>
        <v>79.400000000000006</v>
      </c>
      <c r="H37" s="12">
        <f t="shared" si="7"/>
        <v>79.400000000000006</v>
      </c>
    </row>
    <row r="38" spans="1:8" ht="27.75" customHeight="1">
      <c r="A38" s="9">
        <v>29</v>
      </c>
      <c r="B38" s="13" t="s">
        <v>22</v>
      </c>
      <c r="C38" s="10" t="s">
        <v>32</v>
      </c>
      <c r="D38" s="11" t="s">
        <v>13</v>
      </c>
      <c r="E38" s="9"/>
      <c r="F38" s="17">
        <f>F39</f>
        <v>79.400000000000006</v>
      </c>
      <c r="G38" s="17">
        <f t="shared" si="7"/>
        <v>79.400000000000006</v>
      </c>
      <c r="H38" s="17">
        <f t="shared" si="7"/>
        <v>79.400000000000006</v>
      </c>
    </row>
    <row r="39" spans="1:8" ht="28.5" customHeight="1">
      <c r="A39" s="9">
        <v>30</v>
      </c>
      <c r="B39" s="13" t="s">
        <v>14</v>
      </c>
      <c r="C39" s="10" t="s">
        <v>32</v>
      </c>
      <c r="D39" s="11" t="s">
        <v>15</v>
      </c>
      <c r="E39" s="9"/>
      <c r="F39" s="17">
        <f>F40</f>
        <v>79.400000000000006</v>
      </c>
      <c r="G39" s="17">
        <f>G40</f>
        <v>79.400000000000006</v>
      </c>
      <c r="H39" s="17">
        <f>H40</f>
        <v>79.400000000000006</v>
      </c>
    </row>
    <row r="40" spans="1:8" ht="28.5" customHeight="1">
      <c r="A40" s="9">
        <v>31</v>
      </c>
      <c r="B40" s="13" t="s">
        <v>35</v>
      </c>
      <c r="C40" s="11" t="s">
        <v>32</v>
      </c>
      <c r="D40" s="11" t="s">
        <v>34</v>
      </c>
      <c r="E40" s="8">
        <v>500</v>
      </c>
      <c r="F40" s="39">
        <f>F41</f>
        <v>79.400000000000006</v>
      </c>
      <c r="G40" s="39">
        <f t="shared" ref="G40:H41" si="8">G41</f>
        <v>79.400000000000006</v>
      </c>
      <c r="H40" s="39">
        <f t="shared" si="8"/>
        <v>79.400000000000006</v>
      </c>
    </row>
    <row r="41" spans="1:8" ht="28.5" customHeight="1">
      <c r="A41" s="9">
        <v>32</v>
      </c>
      <c r="B41" s="13" t="s">
        <v>36</v>
      </c>
      <c r="C41" s="11" t="s">
        <v>32</v>
      </c>
      <c r="D41" s="11" t="s">
        <v>34</v>
      </c>
      <c r="E41" s="8">
        <v>540</v>
      </c>
      <c r="F41" s="39">
        <f>F42</f>
        <v>79.400000000000006</v>
      </c>
      <c r="G41" s="39">
        <f t="shared" si="8"/>
        <v>79.400000000000006</v>
      </c>
      <c r="H41" s="39">
        <f t="shared" si="8"/>
        <v>79.400000000000006</v>
      </c>
    </row>
    <row r="42" spans="1:8" ht="41.25" customHeight="1">
      <c r="A42" s="9">
        <v>33</v>
      </c>
      <c r="B42" s="35" t="s">
        <v>33</v>
      </c>
      <c r="C42" s="49" t="s">
        <v>32</v>
      </c>
      <c r="D42" s="49" t="s">
        <v>34</v>
      </c>
      <c r="E42" s="50">
        <v>540</v>
      </c>
      <c r="F42" s="51">
        <v>79.400000000000006</v>
      </c>
      <c r="G42" s="51">
        <v>79.400000000000006</v>
      </c>
      <c r="H42" s="51">
        <v>79.400000000000006</v>
      </c>
    </row>
    <row r="43" spans="1:8">
      <c r="A43" s="9">
        <v>34</v>
      </c>
      <c r="B43" s="52" t="s">
        <v>37</v>
      </c>
      <c r="C43" s="53" t="s">
        <v>38</v>
      </c>
      <c r="D43" s="53"/>
      <c r="E43" s="54"/>
      <c r="F43" s="55">
        <f>F45</f>
        <v>100</v>
      </c>
      <c r="G43" s="55">
        <f>G45</f>
        <v>100</v>
      </c>
      <c r="H43" s="55">
        <f>H45</f>
        <v>100</v>
      </c>
    </row>
    <row r="44" spans="1:8" ht="28.5" customHeight="1">
      <c r="A44" s="9">
        <v>35</v>
      </c>
      <c r="B44" s="35" t="s">
        <v>22</v>
      </c>
      <c r="C44" s="53" t="s">
        <v>38</v>
      </c>
      <c r="D44" s="49" t="s">
        <v>13</v>
      </c>
      <c r="E44" s="54"/>
      <c r="F44" s="55">
        <f>F45</f>
        <v>100</v>
      </c>
      <c r="G44" s="55">
        <f>G45</f>
        <v>100</v>
      </c>
      <c r="H44" s="55">
        <f>H45</f>
        <v>100</v>
      </c>
    </row>
    <row r="45" spans="1:8" ht="27.75" customHeight="1">
      <c r="A45" s="9">
        <v>36</v>
      </c>
      <c r="B45" s="35" t="s">
        <v>14</v>
      </c>
      <c r="C45" s="53" t="s">
        <v>38</v>
      </c>
      <c r="D45" s="49" t="s">
        <v>15</v>
      </c>
      <c r="E45" s="54"/>
      <c r="F45" s="55">
        <f>F46</f>
        <v>100</v>
      </c>
      <c r="G45" s="55">
        <f t="shared" ref="G45:H47" si="9">G46</f>
        <v>100</v>
      </c>
      <c r="H45" s="55">
        <f t="shared" si="9"/>
        <v>100</v>
      </c>
    </row>
    <row r="46" spans="1:8" ht="13.5" customHeight="1">
      <c r="A46" s="9">
        <v>37</v>
      </c>
      <c r="B46" s="35" t="s">
        <v>39</v>
      </c>
      <c r="C46" s="49" t="s">
        <v>38</v>
      </c>
      <c r="D46" s="49" t="s">
        <v>94</v>
      </c>
      <c r="E46" s="50"/>
      <c r="F46" s="56">
        <f>F47</f>
        <v>100</v>
      </c>
      <c r="G46" s="56">
        <f t="shared" si="9"/>
        <v>100</v>
      </c>
      <c r="H46" s="56">
        <f t="shared" si="9"/>
        <v>100</v>
      </c>
    </row>
    <row r="47" spans="1:8" ht="16.5" customHeight="1">
      <c r="A47" s="9">
        <v>38</v>
      </c>
      <c r="B47" s="35" t="s">
        <v>40</v>
      </c>
      <c r="C47" s="49" t="s">
        <v>38</v>
      </c>
      <c r="D47" s="49" t="s">
        <v>94</v>
      </c>
      <c r="E47" s="50">
        <v>800</v>
      </c>
      <c r="F47" s="56">
        <f>F48</f>
        <v>100</v>
      </c>
      <c r="G47" s="56">
        <f t="shared" si="9"/>
        <v>100</v>
      </c>
      <c r="H47" s="56">
        <f t="shared" si="9"/>
        <v>100</v>
      </c>
    </row>
    <row r="48" spans="1:8">
      <c r="A48" s="9">
        <v>39</v>
      </c>
      <c r="B48" s="35" t="s">
        <v>41</v>
      </c>
      <c r="C48" s="49" t="s">
        <v>38</v>
      </c>
      <c r="D48" s="49" t="s">
        <v>94</v>
      </c>
      <c r="E48" s="50">
        <v>870</v>
      </c>
      <c r="F48" s="56">
        <v>100</v>
      </c>
      <c r="G48" s="56">
        <v>100</v>
      </c>
      <c r="H48" s="56">
        <v>100</v>
      </c>
    </row>
    <row r="49" spans="1:8" ht="39.6">
      <c r="A49" s="9">
        <v>40</v>
      </c>
      <c r="B49" s="57" t="s">
        <v>99</v>
      </c>
      <c r="C49" s="58">
        <v>113</v>
      </c>
      <c r="D49" s="59">
        <v>8220081260</v>
      </c>
      <c r="E49" s="59"/>
      <c r="F49" s="60">
        <f>F50</f>
        <v>50</v>
      </c>
      <c r="G49" s="60">
        <f t="shared" ref="G49:H50" si="10">G50</f>
        <v>50</v>
      </c>
      <c r="H49" s="60">
        <f t="shared" si="10"/>
        <v>50</v>
      </c>
    </row>
    <row r="50" spans="1:8">
      <c r="A50" s="9">
        <v>41</v>
      </c>
      <c r="B50" s="61" t="s">
        <v>40</v>
      </c>
      <c r="C50" s="58">
        <v>113</v>
      </c>
      <c r="D50" s="59">
        <v>8220081260</v>
      </c>
      <c r="E50" s="59">
        <v>800</v>
      </c>
      <c r="F50" s="60">
        <f>F51</f>
        <v>50</v>
      </c>
      <c r="G50" s="60">
        <f t="shared" si="10"/>
        <v>50</v>
      </c>
      <c r="H50" s="60">
        <f t="shared" si="10"/>
        <v>50</v>
      </c>
    </row>
    <row r="51" spans="1:8">
      <c r="A51" s="9">
        <v>42</v>
      </c>
      <c r="B51" s="61" t="s">
        <v>98</v>
      </c>
      <c r="C51" s="62">
        <v>113</v>
      </c>
      <c r="D51" s="59">
        <v>8220081260</v>
      </c>
      <c r="E51" s="59">
        <v>830</v>
      </c>
      <c r="F51" s="60">
        <v>50</v>
      </c>
      <c r="G51" s="60">
        <v>50</v>
      </c>
      <c r="H51" s="60">
        <v>50</v>
      </c>
    </row>
    <row r="52" spans="1:8">
      <c r="A52" s="9">
        <v>43</v>
      </c>
      <c r="B52" s="13" t="s">
        <v>42</v>
      </c>
      <c r="C52" s="29" t="s">
        <v>43</v>
      </c>
      <c r="D52" s="11"/>
      <c r="E52" s="8"/>
      <c r="F52" s="15">
        <f>F53</f>
        <v>531.70000000000005</v>
      </c>
      <c r="G52" s="15">
        <f>G53</f>
        <v>555.70000000000005</v>
      </c>
      <c r="H52" s="15">
        <f>H53</f>
        <v>576.5</v>
      </c>
    </row>
    <row r="53" spans="1:8" ht="19.5" customHeight="1">
      <c r="A53" s="9">
        <v>44</v>
      </c>
      <c r="B53" s="18" t="s">
        <v>44</v>
      </c>
      <c r="C53" s="10" t="s">
        <v>45</v>
      </c>
      <c r="D53" s="10"/>
      <c r="E53" s="9"/>
      <c r="F53" s="12">
        <f>F56</f>
        <v>531.70000000000005</v>
      </c>
      <c r="G53" s="12">
        <f>G56</f>
        <v>555.70000000000005</v>
      </c>
      <c r="H53" s="12">
        <f>H56</f>
        <v>576.5</v>
      </c>
    </row>
    <row r="54" spans="1:8" ht="28.5" customHeight="1">
      <c r="A54" s="9">
        <v>45</v>
      </c>
      <c r="B54" s="13" t="s">
        <v>22</v>
      </c>
      <c r="C54" s="10" t="s">
        <v>45</v>
      </c>
      <c r="D54" s="11" t="s">
        <v>13</v>
      </c>
      <c r="E54" s="9"/>
      <c r="F54" s="12">
        <f>F56</f>
        <v>531.70000000000005</v>
      </c>
      <c r="G54" s="12">
        <f>G55</f>
        <v>555.70000000000005</v>
      </c>
      <c r="H54" s="12">
        <f>H55</f>
        <v>576.5</v>
      </c>
    </row>
    <row r="55" spans="1:8" ht="28.5" customHeight="1">
      <c r="A55" s="9">
        <v>46</v>
      </c>
      <c r="B55" s="13" t="s">
        <v>14</v>
      </c>
      <c r="C55" s="10" t="s">
        <v>45</v>
      </c>
      <c r="D55" s="11" t="s">
        <v>15</v>
      </c>
      <c r="E55" s="9"/>
      <c r="F55" s="12">
        <f>F56</f>
        <v>531.70000000000005</v>
      </c>
      <c r="G55" s="12">
        <f>G56</f>
        <v>555.70000000000005</v>
      </c>
      <c r="H55" s="12">
        <f>H56</f>
        <v>576.5</v>
      </c>
    </row>
    <row r="56" spans="1:8" ht="51" customHeight="1">
      <c r="A56" s="9">
        <v>47</v>
      </c>
      <c r="B56" s="19" t="s">
        <v>46</v>
      </c>
      <c r="C56" s="11" t="s">
        <v>45</v>
      </c>
      <c r="D56" s="11" t="s">
        <v>47</v>
      </c>
      <c r="E56" s="8"/>
      <c r="F56" s="17">
        <f>F57+F59</f>
        <v>531.70000000000005</v>
      </c>
      <c r="G56" s="17">
        <f t="shared" ref="G56:H56" si="11">G57+G59</f>
        <v>555.70000000000005</v>
      </c>
      <c r="H56" s="17">
        <f t="shared" si="11"/>
        <v>576.5</v>
      </c>
    </row>
    <row r="57" spans="1:8" ht="65.25" customHeight="1">
      <c r="A57" s="9">
        <v>48</v>
      </c>
      <c r="B57" s="13" t="s">
        <v>18</v>
      </c>
      <c r="C57" s="11" t="s">
        <v>45</v>
      </c>
      <c r="D57" s="11" t="s">
        <v>47</v>
      </c>
      <c r="E57" s="8">
        <v>100</v>
      </c>
      <c r="F57" s="17">
        <f>F58</f>
        <v>452</v>
      </c>
      <c r="G57" s="17">
        <f>G58</f>
        <v>452</v>
      </c>
      <c r="H57" s="17">
        <f>H58</f>
        <v>0</v>
      </c>
    </row>
    <row r="58" spans="1:8" ht="29.25" customHeight="1">
      <c r="A58" s="9">
        <v>49</v>
      </c>
      <c r="B58" s="13" t="s">
        <v>30</v>
      </c>
      <c r="C58" s="11" t="s">
        <v>45</v>
      </c>
      <c r="D58" s="11" t="s">
        <v>47</v>
      </c>
      <c r="E58" s="8">
        <v>120</v>
      </c>
      <c r="F58" s="17">
        <v>452</v>
      </c>
      <c r="G58" s="17">
        <v>452</v>
      </c>
      <c r="H58" s="17"/>
    </row>
    <row r="59" spans="1:8" ht="27.75" customHeight="1">
      <c r="A59" s="9">
        <v>50</v>
      </c>
      <c r="B59" s="13" t="s">
        <v>26</v>
      </c>
      <c r="C59" s="11" t="s">
        <v>45</v>
      </c>
      <c r="D59" s="11" t="s">
        <v>47</v>
      </c>
      <c r="E59" s="8">
        <v>200</v>
      </c>
      <c r="F59" s="17">
        <f>F60</f>
        <v>79.7</v>
      </c>
      <c r="G59" s="17">
        <f>G60</f>
        <v>103.7</v>
      </c>
      <c r="H59" s="17">
        <f>H60</f>
        <v>576.5</v>
      </c>
    </row>
    <row r="60" spans="1:8" ht="41.25" customHeight="1">
      <c r="A60" s="9">
        <v>51</v>
      </c>
      <c r="B60" s="13" t="s">
        <v>27</v>
      </c>
      <c r="C60" s="11" t="s">
        <v>45</v>
      </c>
      <c r="D60" s="11" t="s">
        <v>47</v>
      </c>
      <c r="E60" s="8">
        <v>240</v>
      </c>
      <c r="F60" s="17">
        <v>79.7</v>
      </c>
      <c r="G60" s="17">
        <v>103.7</v>
      </c>
      <c r="H60" s="17">
        <v>576.5</v>
      </c>
    </row>
    <row r="61" spans="1:8" ht="29.25" customHeight="1">
      <c r="A61" s="9">
        <v>52</v>
      </c>
      <c r="B61" s="13" t="s">
        <v>48</v>
      </c>
      <c r="C61" s="14" t="s">
        <v>49</v>
      </c>
      <c r="D61" s="20"/>
      <c r="E61" s="21"/>
      <c r="F61" s="15">
        <f>F62</f>
        <v>5261.35</v>
      </c>
      <c r="G61" s="15">
        <f t="shared" ref="G61:H61" si="12">G62</f>
        <v>4315.9449999999997</v>
      </c>
      <c r="H61" s="15">
        <f t="shared" si="12"/>
        <v>4349.5450000000001</v>
      </c>
    </row>
    <row r="62" spans="1:8">
      <c r="A62" s="9">
        <v>53</v>
      </c>
      <c r="B62" s="16" t="s">
        <v>52</v>
      </c>
      <c r="C62" s="10" t="s">
        <v>53</v>
      </c>
      <c r="D62" s="11"/>
      <c r="E62" s="21"/>
      <c r="F62" s="42">
        <f>F63+F72+F68</f>
        <v>5261.35</v>
      </c>
      <c r="G62" s="42">
        <f t="shared" ref="G62:H62" si="13">G63+G72+G68</f>
        <v>4315.9449999999997</v>
      </c>
      <c r="H62" s="42">
        <f t="shared" si="13"/>
        <v>4349.5450000000001</v>
      </c>
    </row>
    <row r="63" spans="1:8" ht="39.75" customHeight="1">
      <c r="A63" s="9">
        <v>54</v>
      </c>
      <c r="B63" s="13" t="s">
        <v>50</v>
      </c>
      <c r="C63" s="11" t="s">
        <v>53</v>
      </c>
      <c r="D63" s="11" t="s">
        <v>51</v>
      </c>
      <c r="E63" s="21"/>
      <c r="F63" s="17">
        <f>F65</f>
        <v>5034.01</v>
      </c>
      <c r="G63" s="17">
        <f>G65</f>
        <v>4295.4449999999997</v>
      </c>
      <c r="H63" s="17">
        <f>H65</f>
        <v>4329.0450000000001</v>
      </c>
    </row>
    <row r="64" spans="1:8" ht="42.75" customHeight="1">
      <c r="A64" s="9">
        <v>55</v>
      </c>
      <c r="B64" s="13" t="s">
        <v>54</v>
      </c>
      <c r="C64" s="11" t="s">
        <v>53</v>
      </c>
      <c r="D64" s="11" t="s">
        <v>55</v>
      </c>
      <c r="E64" s="21"/>
      <c r="F64" s="17">
        <f>F65</f>
        <v>5034.01</v>
      </c>
      <c r="G64" s="17">
        <f>G65</f>
        <v>4295.4449999999997</v>
      </c>
      <c r="H64" s="17">
        <f>H65</f>
        <v>4329.0450000000001</v>
      </c>
    </row>
    <row r="65" spans="1:8" ht="26.4">
      <c r="A65" s="9">
        <v>56</v>
      </c>
      <c r="B65" s="13" t="s">
        <v>56</v>
      </c>
      <c r="C65" s="11" t="s">
        <v>53</v>
      </c>
      <c r="D65" s="11" t="s">
        <v>55</v>
      </c>
      <c r="E65" s="21"/>
      <c r="F65" s="39">
        <f>F66+F70+F75+F76</f>
        <v>5034.01</v>
      </c>
      <c r="G65" s="39">
        <f t="shared" ref="G65:H65" si="14">G66+G70+G75+G76</f>
        <v>4295.4449999999997</v>
      </c>
      <c r="H65" s="39">
        <f t="shared" si="14"/>
        <v>4329.0450000000001</v>
      </c>
    </row>
    <row r="66" spans="1:8" ht="66.75" customHeight="1">
      <c r="A66" s="9">
        <v>57</v>
      </c>
      <c r="B66" s="13" t="s">
        <v>18</v>
      </c>
      <c r="C66" s="11" t="s">
        <v>53</v>
      </c>
      <c r="D66" s="11" t="s">
        <v>55</v>
      </c>
      <c r="E66" s="21">
        <v>200</v>
      </c>
      <c r="F66" s="17">
        <f>F67</f>
        <v>3698.7420000000002</v>
      </c>
      <c r="G66" s="17">
        <f>G67</f>
        <v>3698.7449999999999</v>
      </c>
      <c r="H66" s="17">
        <f>H67</f>
        <v>3698.7449999999999</v>
      </c>
    </row>
    <row r="67" spans="1:8" ht="26.25" customHeight="1">
      <c r="A67" s="9">
        <v>58</v>
      </c>
      <c r="B67" s="13" t="s">
        <v>57</v>
      </c>
      <c r="C67" s="11" t="s">
        <v>53</v>
      </c>
      <c r="D67" s="11" t="s">
        <v>55</v>
      </c>
      <c r="E67" s="21">
        <v>210</v>
      </c>
      <c r="F67" s="17">
        <v>3698.7420000000002</v>
      </c>
      <c r="G67" s="17">
        <v>3698.7449999999999</v>
      </c>
      <c r="H67" s="17">
        <v>3698.7449999999999</v>
      </c>
    </row>
    <row r="68" spans="1:8" ht="26.25" customHeight="1">
      <c r="A68" s="9">
        <v>59</v>
      </c>
      <c r="B68" s="13" t="s">
        <v>18</v>
      </c>
      <c r="C68" s="11" t="s">
        <v>53</v>
      </c>
      <c r="D68" s="11" t="s">
        <v>116</v>
      </c>
      <c r="E68" s="21">
        <v>200</v>
      </c>
      <c r="F68" s="17">
        <f>F69</f>
        <v>206.84</v>
      </c>
      <c r="G68" s="17"/>
      <c r="H68" s="17"/>
    </row>
    <row r="69" spans="1:8" ht="26.25" customHeight="1">
      <c r="A69" s="9">
        <v>60</v>
      </c>
      <c r="B69" s="13" t="s">
        <v>57</v>
      </c>
      <c r="C69" s="11" t="s">
        <v>53</v>
      </c>
      <c r="D69" s="11" t="s">
        <v>116</v>
      </c>
      <c r="E69" s="21">
        <v>210</v>
      </c>
      <c r="F69" s="17">
        <v>206.84</v>
      </c>
      <c r="G69" s="17"/>
      <c r="H69" s="17"/>
    </row>
    <row r="70" spans="1:8" ht="28.5" customHeight="1">
      <c r="A70" s="9">
        <v>61</v>
      </c>
      <c r="B70" s="13" t="s">
        <v>26</v>
      </c>
      <c r="C70" s="11" t="s">
        <v>53</v>
      </c>
      <c r="D70" s="11" t="s">
        <v>58</v>
      </c>
      <c r="E70" s="21">
        <v>200</v>
      </c>
      <c r="F70" s="17">
        <f>F71</f>
        <v>804.95100000000002</v>
      </c>
      <c r="G70" s="17">
        <f>G71</f>
        <v>294.39999999999998</v>
      </c>
      <c r="H70" s="17">
        <f>H71</f>
        <v>294.39999999999998</v>
      </c>
    </row>
    <row r="71" spans="1:8" ht="38.25" customHeight="1">
      <c r="A71" s="9">
        <v>62</v>
      </c>
      <c r="B71" s="13" t="s">
        <v>27</v>
      </c>
      <c r="C71" s="11" t="s">
        <v>53</v>
      </c>
      <c r="D71" s="11" t="s">
        <v>55</v>
      </c>
      <c r="E71" s="21">
        <v>240</v>
      </c>
      <c r="F71" s="17">
        <v>804.95100000000002</v>
      </c>
      <c r="G71" s="17">
        <v>294.39999999999998</v>
      </c>
      <c r="H71" s="17">
        <v>294.39999999999998</v>
      </c>
    </row>
    <row r="72" spans="1:8" ht="63.75" customHeight="1">
      <c r="A72" s="9">
        <v>63</v>
      </c>
      <c r="B72" s="27" t="s">
        <v>59</v>
      </c>
      <c r="C72" s="28" t="s">
        <v>53</v>
      </c>
      <c r="D72" s="11" t="s">
        <v>60</v>
      </c>
      <c r="E72" s="21"/>
      <c r="F72" s="17">
        <f t="shared" ref="F72:H73" si="15">F73</f>
        <v>20.5</v>
      </c>
      <c r="G72" s="17">
        <f t="shared" si="15"/>
        <v>20.5</v>
      </c>
      <c r="H72" s="17">
        <f t="shared" si="15"/>
        <v>20.5</v>
      </c>
    </row>
    <row r="73" spans="1:8" ht="33" customHeight="1">
      <c r="A73" s="9">
        <v>64</v>
      </c>
      <c r="B73" s="27" t="s">
        <v>61</v>
      </c>
      <c r="C73" s="28" t="s">
        <v>53</v>
      </c>
      <c r="D73" s="11" t="s">
        <v>60</v>
      </c>
      <c r="E73" s="21">
        <v>200</v>
      </c>
      <c r="F73" s="17">
        <f t="shared" si="15"/>
        <v>20.5</v>
      </c>
      <c r="G73" s="17">
        <f t="shared" si="15"/>
        <v>20.5</v>
      </c>
      <c r="H73" s="17">
        <f t="shared" si="15"/>
        <v>20.5</v>
      </c>
    </row>
    <row r="74" spans="1:8" ht="42.75" customHeight="1">
      <c r="A74" s="9">
        <v>65</v>
      </c>
      <c r="B74" s="27" t="s">
        <v>62</v>
      </c>
      <c r="C74" s="28" t="s">
        <v>53</v>
      </c>
      <c r="D74" s="11" t="s">
        <v>60</v>
      </c>
      <c r="E74" s="21">
        <v>240</v>
      </c>
      <c r="F74" s="17">
        <v>20.5</v>
      </c>
      <c r="G74" s="17">
        <v>20.5</v>
      </c>
      <c r="H74" s="17">
        <v>20.5</v>
      </c>
    </row>
    <row r="75" spans="1:8" ht="42.75" customHeight="1">
      <c r="A75" s="9">
        <v>66</v>
      </c>
      <c r="B75" s="27" t="s">
        <v>117</v>
      </c>
      <c r="C75" s="28" t="s">
        <v>53</v>
      </c>
      <c r="D75" s="11" t="s">
        <v>118</v>
      </c>
      <c r="E75" s="21">
        <v>240</v>
      </c>
      <c r="F75" s="17">
        <v>503.8</v>
      </c>
      <c r="G75" s="17">
        <v>302.3</v>
      </c>
      <c r="H75" s="17">
        <v>335.9</v>
      </c>
    </row>
    <row r="76" spans="1:8" ht="42.75" customHeight="1">
      <c r="A76" s="9">
        <v>67</v>
      </c>
      <c r="B76" s="27" t="s">
        <v>62</v>
      </c>
      <c r="C76" s="28" t="s">
        <v>53</v>
      </c>
      <c r="D76" s="11" t="s">
        <v>118</v>
      </c>
      <c r="E76" s="21">
        <v>240</v>
      </c>
      <c r="F76" s="17">
        <v>26.516999999999999</v>
      </c>
      <c r="G76" s="17"/>
      <c r="H76" s="17"/>
    </row>
    <row r="77" spans="1:8" ht="22.5" customHeight="1">
      <c r="A77" s="9">
        <v>68</v>
      </c>
      <c r="B77" s="13" t="s">
        <v>63</v>
      </c>
      <c r="C77" s="29" t="s">
        <v>64</v>
      </c>
      <c r="D77" s="14"/>
      <c r="E77" s="22"/>
      <c r="F77" s="15">
        <f t="shared" ref="F77:H77" si="16">F78</f>
        <v>2826.9409999999998</v>
      </c>
      <c r="G77" s="15">
        <f t="shared" si="16"/>
        <v>2169.7399999999998</v>
      </c>
      <c r="H77" s="15">
        <f t="shared" si="16"/>
        <v>2243.1400000000003</v>
      </c>
    </row>
    <row r="78" spans="1:8">
      <c r="A78" s="9">
        <v>69</v>
      </c>
      <c r="B78" s="16" t="s">
        <v>65</v>
      </c>
      <c r="C78" s="10" t="s">
        <v>66</v>
      </c>
      <c r="D78" s="10"/>
      <c r="E78" s="23"/>
      <c r="F78" s="12">
        <f>F79+F84+F87</f>
        <v>2826.9409999999998</v>
      </c>
      <c r="G78" s="12">
        <f t="shared" ref="G78:H78" si="17">G79+G84</f>
        <v>2169.7399999999998</v>
      </c>
      <c r="H78" s="12">
        <f t="shared" si="17"/>
        <v>2243.1400000000003</v>
      </c>
    </row>
    <row r="79" spans="1:8" ht="41.25" customHeight="1">
      <c r="A79" s="9">
        <v>70</v>
      </c>
      <c r="B79" s="13" t="s">
        <v>67</v>
      </c>
      <c r="C79" s="11" t="s">
        <v>66</v>
      </c>
      <c r="D79" s="11" t="s">
        <v>68</v>
      </c>
      <c r="E79" s="21"/>
      <c r="F79" s="17">
        <f>F80</f>
        <v>1188.4000000000001</v>
      </c>
      <c r="G79" s="17">
        <f>G83</f>
        <v>1257</v>
      </c>
      <c r="H79" s="17">
        <f>H83</f>
        <v>1330.4</v>
      </c>
    </row>
    <row r="80" spans="1:8" ht="31.5" customHeight="1">
      <c r="A80" s="9">
        <v>71</v>
      </c>
      <c r="B80" s="13" t="s">
        <v>69</v>
      </c>
      <c r="C80" s="11" t="s">
        <v>66</v>
      </c>
      <c r="D80" s="11" t="s">
        <v>68</v>
      </c>
      <c r="E80" s="21"/>
      <c r="F80" s="17">
        <f>F82</f>
        <v>1188.4000000000001</v>
      </c>
      <c r="G80" s="17">
        <f>G83</f>
        <v>1257</v>
      </c>
      <c r="H80" s="17">
        <f>H83</f>
        <v>1330.4</v>
      </c>
    </row>
    <row r="81" spans="1:8" ht="66.75" customHeight="1">
      <c r="A81" s="9">
        <v>72</v>
      </c>
      <c r="B81" s="13" t="s">
        <v>70</v>
      </c>
      <c r="C81" s="11" t="s">
        <v>66</v>
      </c>
      <c r="D81" s="11" t="s">
        <v>68</v>
      </c>
      <c r="E81" s="21"/>
      <c r="F81" s="17">
        <f>F82</f>
        <v>1188.4000000000001</v>
      </c>
      <c r="G81" s="17">
        <f>G83</f>
        <v>1257</v>
      </c>
      <c r="H81" s="17">
        <f>H83</f>
        <v>1330.4</v>
      </c>
    </row>
    <row r="82" spans="1:8" ht="29.25" customHeight="1">
      <c r="A82" s="9">
        <v>73</v>
      </c>
      <c r="B82" s="13" t="s">
        <v>26</v>
      </c>
      <c r="C82" s="11" t="s">
        <v>66</v>
      </c>
      <c r="D82" s="11" t="s">
        <v>68</v>
      </c>
      <c r="E82" s="21">
        <v>200</v>
      </c>
      <c r="F82" s="17">
        <f>F83</f>
        <v>1188.4000000000001</v>
      </c>
      <c r="G82" s="17">
        <f>G83</f>
        <v>1257</v>
      </c>
      <c r="H82" s="17">
        <f>H83</f>
        <v>1330.4</v>
      </c>
    </row>
    <row r="83" spans="1:8" ht="41.25" customHeight="1">
      <c r="A83" s="9">
        <v>74</v>
      </c>
      <c r="B83" s="13" t="s">
        <v>27</v>
      </c>
      <c r="C83" s="11" t="s">
        <v>66</v>
      </c>
      <c r="D83" s="11" t="s">
        <v>68</v>
      </c>
      <c r="E83" s="21">
        <v>240</v>
      </c>
      <c r="F83" s="17">
        <v>1188.4000000000001</v>
      </c>
      <c r="G83" s="17">
        <v>1257</v>
      </c>
      <c r="H83" s="17">
        <v>1330.4</v>
      </c>
    </row>
    <row r="84" spans="1:8" ht="51.6" customHeight="1">
      <c r="A84" s="9">
        <v>75</v>
      </c>
      <c r="B84" s="13" t="s">
        <v>111</v>
      </c>
      <c r="C84" s="11" t="s">
        <v>66</v>
      </c>
      <c r="D84" s="11" t="s">
        <v>77</v>
      </c>
      <c r="E84" s="21">
        <v>200</v>
      </c>
      <c r="F84" s="17">
        <f>F85+F86</f>
        <v>912.74099999999999</v>
      </c>
      <c r="G84" s="17">
        <f t="shared" ref="G84:H84" si="18">G85+G86</f>
        <v>912.74</v>
      </c>
      <c r="H84" s="17">
        <f t="shared" si="18"/>
        <v>912.74</v>
      </c>
    </row>
    <row r="85" spans="1:8" ht="66" customHeight="1">
      <c r="A85" s="9">
        <v>76</v>
      </c>
      <c r="B85" s="45" t="s">
        <v>107</v>
      </c>
      <c r="C85" s="11" t="s">
        <v>66</v>
      </c>
      <c r="D85" s="11" t="s">
        <v>108</v>
      </c>
      <c r="E85" s="21">
        <v>240</v>
      </c>
      <c r="F85" s="17">
        <v>911.82799999999997</v>
      </c>
      <c r="G85" s="17">
        <v>911.82799999999997</v>
      </c>
      <c r="H85" s="17">
        <v>911.82799999999997</v>
      </c>
    </row>
    <row r="86" spans="1:8" ht="66" customHeight="1">
      <c r="A86" s="9">
        <v>77</v>
      </c>
      <c r="B86" s="45" t="s">
        <v>109</v>
      </c>
      <c r="C86" s="11" t="s">
        <v>66</v>
      </c>
      <c r="D86" s="11" t="s">
        <v>110</v>
      </c>
      <c r="E86" s="21">
        <v>240</v>
      </c>
      <c r="F86" s="17">
        <v>0.91300000000000003</v>
      </c>
      <c r="G86" s="17">
        <v>0.91200000000000003</v>
      </c>
      <c r="H86" s="17">
        <v>0.91200000000000003</v>
      </c>
    </row>
    <row r="87" spans="1:8" ht="106.2" customHeight="1">
      <c r="A87" s="9">
        <v>78</v>
      </c>
      <c r="B87" s="45" t="s">
        <v>107</v>
      </c>
      <c r="C87" s="11" t="s">
        <v>66</v>
      </c>
      <c r="D87" s="11" t="s">
        <v>108</v>
      </c>
      <c r="E87" s="21">
        <v>240</v>
      </c>
      <c r="F87" s="17">
        <v>725.8</v>
      </c>
      <c r="G87" s="17"/>
      <c r="H87" s="17"/>
    </row>
    <row r="88" spans="1:8" ht="23.25" customHeight="1">
      <c r="A88" s="9">
        <v>79</v>
      </c>
      <c r="B88" s="13" t="s">
        <v>71</v>
      </c>
      <c r="C88" s="14" t="s">
        <v>72</v>
      </c>
      <c r="D88" s="11"/>
      <c r="E88" s="8"/>
      <c r="F88" s="15">
        <f>F95+F89</f>
        <v>10117.884</v>
      </c>
      <c r="G88" s="15">
        <f>G95</f>
        <v>872.56</v>
      </c>
      <c r="H88" s="15">
        <f>H95</f>
        <v>848.88</v>
      </c>
    </row>
    <row r="89" spans="1:8" ht="23.25" customHeight="1">
      <c r="A89" s="9">
        <v>80</v>
      </c>
      <c r="B89" s="16" t="s">
        <v>120</v>
      </c>
      <c r="C89" s="14" t="s">
        <v>119</v>
      </c>
      <c r="D89" s="11"/>
      <c r="E89" s="8"/>
      <c r="F89" s="15">
        <f>F90+F92+F93+F94+F91</f>
        <v>7158.4529999999995</v>
      </c>
      <c r="G89" s="15"/>
      <c r="H89" s="15"/>
    </row>
    <row r="90" spans="1:8" ht="106.8" customHeight="1">
      <c r="A90" s="9">
        <v>81</v>
      </c>
      <c r="B90" s="45" t="s">
        <v>121</v>
      </c>
      <c r="C90" s="11" t="s">
        <v>119</v>
      </c>
      <c r="D90" s="11" t="s">
        <v>129</v>
      </c>
      <c r="E90" s="8">
        <v>240</v>
      </c>
      <c r="F90" s="17">
        <v>980.75300000000004</v>
      </c>
      <c r="G90" s="15"/>
      <c r="H90" s="15"/>
    </row>
    <row r="91" spans="1:8" ht="93.6" customHeight="1">
      <c r="A91" s="9">
        <v>82</v>
      </c>
      <c r="B91" s="45" t="s">
        <v>133</v>
      </c>
      <c r="C91" s="11" t="s">
        <v>119</v>
      </c>
      <c r="D91" s="11" t="s">
        <v>132</v>
      </c>
      <c r="E91" s="8">
        <v>240</v>
      </c>
      <c r="F91" s="17">
        <v>350</v>
      </c>
      <c r="G91" s="15"/>
      <c r="H91" s="15"/>
    </row>
    <row r="92" spans="1:8" ht="90.6" customHeight="1">
      <c r="A92" s="9">
        <v>83</v>
      </c>
      <c r="B92" s="45" t="s">
        <v>122</v>
      </c>
      <c r="C92" s="11" t="s">
        <v>119</v>
      </c>
      <c r="D92" s="11" t="s">
        <v>128</v>
      </c>
      <c r="E92" s="8">
        <v>240</v>
      </c>
      <c r="F92" s="17">
        <v>230</v>
      </c>
      <c r="G92" s="15"/>
      <c r="H92" s="15"/>
    </row>
    <row r="93" spans="1:8" ht="68.400000000000006" customHeight="1">
      <c r="A93" s="9">
        <v>84</v>
      </c>
      <c r="B93" s="13" t="s">
        <v>123</v>
      </c>
      <c r="C93" s="11" t="s">
        <v>119</v>
      </c>
      <c r="D93" s="11" t="s">
        <v>131</v>
      </c>
      <c r="E93" s="8">
        <v>240</v>
      </c>
      <c r="F93" s="17">
        <v>366</v>
      </c>
      <c r="G93" s="15"/>
      <c r="H93" s="15"/>
    </row>
    <row r="94" spans="1:8" ht="119.4" customHeight="1">
      <c r="A94" s="9">
        <v>85</v>
      </c>
      <c r="B94" s="45" t="s">
        <v>124</v>
      </c>
      <c r="C94" s="11" t="s">
        <v>119</v>
      </c>
      <c r="D94" s="11" t="s">
        <v>130</v>
      </c>
      <c r="E94" s="8">
        <v>240</v>
      </c>
      <c r="F94" s="17">
        <v>5231.7</v>
      </c>
      <c r="G94" s="15"/>
      <c r="H94" s="15"/>
    </row>
    <row r="95" spans="1:8">
      <c r="A95" s="9">
        <v>86</v>
      </c>
      <c r="B95" s="18" t="s">
        <v>73</v>
      </c>
      <c r="C95" s="10" t="s">
        <v>74</v>
      </c>
      <c r="D95" s="10"/>
      <c r="E95" s="9"/>
      <c r="F95" s="12">
        <f>F96+F101+F104</f>
        <v>2959.431</v>
      </c>
      <c r="G95" s="12">
        <f>G96+G101</f>
        <v>872.56</v>
      </c>
      <c r="H95" s="12">
        <f>H96+H101</f>
        <v>848.88</v>
      </c>
    </row>
    <row r="96" spans="1:8" ht="45.75" customHeight="1">
      <c r="A96" s="9">
        <v>87</v>
      </c>
      <c r="B96" s="13" t="s">
        <v>75</v>
      </c>
      <c r="C96" s="11" t="s">
        <v>74</v>
      </c>
      <c r="D96" s="11" t="s">
        <v>51</v>
      </c>
      <c r="E96" s="8"/>
      <c r="F96" s="17">
        <f>F97</f>
        <v>574.01</v>
      </c>
      <c r="G96" s="17">
        <f>G97</f>
        <v>615.76</v>
      </c>
      <c r="H96" s="17">
        <f>H97</f>
        <v>615.76</v>
      </c>
    </row>
    <row r="97" spans="1:8" ht="31.5" customHeight="1">
      <c r="A97" s="9">
        <v>88</v>
      </c>
      <c r="B97" s="13" t="s">
        <v>76</v>
      </c>
      <c r="C97" s="11" t="s">
        <v>74</v>
      </c>
      <c r="D97" s="11" t="s">
        <v>77</v>
      </c>
      <c r="E97" s="8"/>
      <c r="F97" s="17">
        <f>F100</f>
        <v>574.01</v>
      </c>
      <c r="G97" s="17">
        <f>G100</f>
        <v>615.76</v>
      </c>
      <c r="H97" s="17">
        <f>H100</f>
        <v>615.76</v>
      </c>
    </row>
    <row r="98" spans="1:8" ht="67.5" customHeight="1">
      <c r="A98" s="9">
        <v>89</v>
      </c>
      <c r="B98" s="24" t="s">
        <v>91</v>
      </c>
      <c r="C98" s="11" t="s">
        <v>74</v>
      </c>
      <c r="D98" s="11" t="s">
        <v>78</v>
      </c>
      <c r="E98" s="8"/>
      <c r="F98" s="17">
        <f>F100</f>
        <v>574.01</v>
      </c>
      <c r="G98" s="17">
        <f>G100</f>
        <v>615.76</v>
      </c>
      <c r="H98" s="17">
        <f>H100</f>
        <v>615.76</v>
      </c>
    </row>
    <row r="99" spans="1:8" ht="28.5" customHeight="1">
      <c r="A99" s="9">
        <v>90</v>
      </c>
      <c r="B99" s="13" t="s">
        <v>26</v>
      </c>
      <c r="C99" s="11" t="s">
        <v>74</v>
      </c>
      <c r="D99" s="11" t="s">
        <v>78</v>
      </c>
      <c r="E99" s="8">
        <v>200</v>
      </c>
      <c r="F99" s="17">
        <f>F100</f>
        <v>574.01</v>
      </c>
      <c r="G99" s="17">
        <f>G100</f>
        <v>615.76</v>
      </c>
      <c r="H99" s="17">
        <f>H100</f>
        <v>615.76</v>
      </c>
    </row>
    <row r="100" spans="1:8" ht="38.25" customHeight="1">
      <c r="A100" s="9">
        <v>91</v>
      </c>
      <c r="B100" s="13" t="s">
        <v>27</v>
      </c>
      <c r="C100" s="11" t="s">
        <v>74</v>
      </c>
      <c r="D100" s="11" t="s">
        <v>78</v>
      </c>
      <c r="E100" s="8">
        <v>240</v>
      </c>
      <c r="F100" s="17">
        <v>574.01</v>
      </c>
      <c r="G100" s="17">
        <v>615.76</v>
      </c>
      <c r="H100" s="17">
        <v>615.76</v>
      </c>
    </row>
    <row r="101" spans="1:8" ht="117" customHeight="1">
      <c r="A101" s="9">
        <v>92</v>
      </c>
      <c r="B101" s="13" t="s">
        <v>79</v>
      </c>
      <c r="C101" s="11" t="s">
        <v>74</v>
      </c>
      <c r="D101" s="11" t="s">
        <v>80</v>
      </c>
      <c r="E101" s="8"/>
      <c r="F101" s="17">
        <f>F102</f>
        <v>885.42100000000005</v>
      </c>
      <c r="G101" s="17">
        <f t="shared" ref="F101:H102" si="19">G102</f>
        <v>256.8</v>
      </c>
      <c r="H101" s="17">
        <f t="shared" si="19"/>
        <v>233.12</v>
      </c>
    </row>
    <row r="102" spans="1:8" ht="31.5" customHeight="1">
      <c r="A102" s="9">
        <v>93</v>
      </c>
      <c r="B102" s="13" t="s">
        <v>81</v>
      </c>
      <c r="C102" s="11" t="s">
        <v>74</v>
      </c>
      <c r="D102" s="11" t="s">
        <v>80</v>
      </c>
      <c r="E102" s="8">
        <v>200</v>
      </c>
      <c r="F102" s="17">
        <f t="shared" si="19"/>
        <v>885.42100000000005</v>
      </c>
      <c r="G102" s="17">
        <f t="shared" si="19"/>
        <v>256.8</v>
      </c>
      <c r="H102" s="17">
        <f t="shared" si="19"/>
        <v>233.12</v>
      </c>
    </row>
    <row r="103" spans="1:8" ht="30.75" customHeight="1">
      <c r="A103" s="9">
        <v>94</v>
      </c>
      <c r="B103" s="13" t="s">
        <v>82</v>
      </c>
      <c r="C103" s="11" t="s">
        <v>74</v>
      </c>
      <c r="D103" s="11" t="s">
        <v>80</v>
      </c>
      <c r="E103" s="8">
        <v>240</v>
      </c>
      <c r="F103" s="17">
        <v>885.42100000000005</v>
      </c>
      <c r="G103" s="17">
        <v>256.8</v>
      </c>
      <c r="H103" s="17">
        <v>233.12</v>
      </c>
    </row>
    <row r="104" spans="1:8" ht="91.2" customHeight="1">
      <c r="A104" s="9">
        <v>95</v>
      </c>
      <c r="B104" s="45" t="s">
        <v>125</v>
      </c>
      <c r="C104" s="28" t="s">
        <v>74</v>
      </c>
      <c r="D104" s="11" t="s">
        <v>127</v>
      </c>
      <c r="E104" s="8">
        <v>200</v>
      </c>
      <c r="F104" s="17">
        <f>F105+F106+F107+F108</f>
        <v>1500</v>
      </c>
      <c r="G104" s="17"/>
      <c r="H104" s="17"/>
    </row>
    <row r="105" spans="1:8" ht="92.4" customHeight="1">
      <c r="A105" s="9">
        <v>96</v>
      </c>
      <c r="B105" s="45" t="s">
        <v>125</v>
      </c>
      <c r="C105" s="28" t="s">
        <v>74</v>
      </c>
      <c r="D105" s="11" t="s">
        <v>127</v>
      </c>
      <c r="E105" s="8">
        <v>240</v>
      </c>
      <c r="F105" s="17">
        <v>1257</v>
      </c>
      <c r="G105" s="17"/>
      <c r="H105" s="17"/>
    </row>
    <row r="106" spans="1:8" ht="92.4" customHeight="1">
      <c r="A106" s="9">
        <v>97</v>
      </c>
      <c r="B106" s="45" t="s">
        <v>125</v>
      </c>
      <c r="C106" s="28" t="s">
        <v>74</v>
      </c>
      <c r="D106" s="11" t="s">
        <v>127</v>
      </c>
      <c r="E106" s="8">
        <v>240</v>
      </c>
      <c r="F106" s="17">
        <v>105</v>
      </c>
      <c r="G106" s="17"/>
      <c r="H106" s="17"/>
    </row>
    <row r="107" spans="1:8" ht="92.4" customHeight="1">
      <c r="A107" s="9">
        <v>98</v>
      </c>
      <c r="B107" s="45" t="s">
        <v>125</v>
      </c>
      <c r="C107" s="28" t="s">
        <v>74</v>
      </c>
      <c r="D107" s="11" t="s">
        <v>127</v>
      </c>
      <c r="E107" s="8">
        <v>240</v>
      </c>
      <c r="F107" s="17">
        <v>63</v>
      </c>
      <c r="G107" s="17"/>
      <c r="H107" s="17"/>
    </row>
    <row r="108" spans="1:8" ht="92.4" customHeight="1">
      <c r="A108" s="9">
        <v>99</v>
      </c>
      <c r="B108" s="45" t="s">
        <v>126</v>
      </c>
      <c r="C108" s="28" t="s">
        <v>74</v>
      </c>
      <c r="D108" s="11" t="s">
        <v>127</v>
      </c>
      <c r="E108" s="8">
        <v>240</v>
      </c>
      <c r="F108" s="17">
        <v>75</v>
      </c>
      <c r="G108" s="17"/>
      <c r="H108" s="17"/>
    </row>
    <row r="109" spans="1:8">
      <c r="A109" s="9">
        <v>100</v>
      </c>
      <c r="B109" s="31" t="s">
        <v>83</v>
      </c>
      <c r="C109" s="28" t="s">
        <v>84</v>
      </c>
      <c r="D109" s="11"/>
      <c r="E109" s="8"/>
      <c r="F109" s="17">
        <f t="shared" ref="F109:H113" si="20">F110</f>
        <v>14992.5</v>
      </c>
      <c r="G109" s="17">
        <f t="shared" si="20"/>
        <v>14992.5</v>
      </c>
      <c r="H109" s="17">
        <f t="shared" si="20"/>
        <v>14992.5</v>
      </c>
    </row>
    <row r="110" spans="1:8">
      <c r="A110" s="9">
        <v>101</v>
      </c>
      <c r="B110" s="27" t="s">
        <v>85</v>
      </c>
      <c r="C110" s="28" t="s">
        <v>84</v>
      </c>
      <c r="D110" s="11" t="s">
        <v>86</v>
      </c>
      <c r="E110" s="37"/>
      <c r="F110" s="39">
        <f t="shared" si="20"/>
        <v>14992.5</v>
      </c>
      <c r="G110" s="39">
        <f t="shared" si="20"/>
        <v>14992.5</v>
      </c>
      <c r="H110" s="39">
        <f t="shared" si="20"/>
        <v>14992.5</v>
      </c>
    </row>
    <row r="111" spans="1:8" ht="31.5" customHeight="1">
      <c r="A111" s="9">
        <v>102</v>
      </c>
      <c r="B111" s="27" t="s">
        <v>87</v>
      </c>
      <c r="C111" s="28" t="s">
        <v>84</v>
      </c>
      <c r="D111" s="11" t="s">
        <v>88</v>
      </c>
      <c r="E111" s="37"/>
      <c r="F111" s="39">
        <f t="shared" si="20"/>
        <v>14992.5</v>
      </c>
      <c r="G111" s="39">
        <f t="shared" si="20"/>
        <v>14992.5</v>
      </c>
      <c r="H111" s="39">
        <f t="shared" si="20"/>
        <v>14992.5</v>
      </c>
    </row>
    <row r="112" spans="1:8" ht="31.5" customHeight="1">
      <c r="A112" s="9">
        <v>103</v>
      </c>
      <c r="B112" s="27" t="s">
        <v>89</v>
      </c>
      <c r="C112" s="28" t="s">
        <v>84</v>
      </c>
      <c r="D112" s="11" t="s">
        <v>97</v>
      </c>
      <c r="E112" s="37"/>
      <c r="F112" s="39">
        <f>F113</f>
        <v>14992.5</v>
      </c>
      <c r="G112" s="39">
        <f t="shared" si="20"/>
        <v>14992.5</v>
      </c>
      <c r="H112" s="39">
        <f t="shared" si="20"/>
        <v>14992.5</v>
      </c>
    </row>
    <row r="113" spans="1:9" ht="70.8" customHeight="1">
      <c r="A113" s="9">
        <v>104</v>
      </c>
      <c r="B113" s="35" t="s">
        <v>95</v>
      </c>
      <c r="C113" s="28" t="s">
        <v>84</v>
      </c>
      <c r="D113" s="11" t="s">
        <v>97</v>
      </c>
      <c r="E113" s="40">
        <v>500</v>
      </c>
      <c r="F113" s="39">
        <f t="shared" si="20"/>
        <v>14992.5</v>
      </c>
      <c r="G113" s="39">
        <f t="shared" si="20"/>
        <v>14992.5</v>
      </c>
      <c r="H113" s="39">
        <f t="shared" si="20"/>
        <v>14992.5</v>
      </c>
    </row>
    <row r="114" spans="1:9" ht="21.75" customHeight="1">
      <c r="A114" s="9">
        <v>105</v>
      </c>
      <c r="B114" s="36" t="s">
        <v>36</v>
      </c>
      <c r="C114" s="28" t="s">
        <v>84</v>
      </c>
      <c r="D114" s="11" t="s">
        <v>97</v>
      </c>
      <c r="E114" s="40">
        <v>540</v>
      </c>
      <c r="F114" s="39">
        <v>14992.5</v>
      </c>
      <c r="G114" s="39">
        <v>14992.5</v>
      </c>
      <c r="H114" s="39">
        <v>14992.5</v>
      </c>
    </row>
    <row r="115" spans="1:9" ht="39" customHeight="1">
      <c r="A115" s="9">
        <v>106</v>
      </c>
      <c r="B115" s="27" t="s">
        <v>102</v>
      </c>
      <c r="C115" s="28" t="s">
        <v>103</v>
      </c>
      <c r="D115" s="11" t="s">
        <v>104</v>
      </c>
      <c r="E115" s="25">
        <v>240</v>
      </c>
      <c r="F115" s="46">
        <v>36.442999999999998</v>
      </c>
      <c r="G115" s="46">
        <v>0</v>
      </c>
      <c r="H115" s="46">
        <v>0</v>
      </c>
    </row>
    <row r="116" spans="1:9" ht="39" customHeight="1">
      <c r="A116" s="9">
        <v>107</v>
      </c>
      <c r="B116" s="41" t="s">
        <v>96</v>
      </c>
      <c r="C116" s="28"/>
      <c r="D116" s="11"/>
      <c r="E116" s="25"/>
      <c r="F116" s="33"/>
      <c r="G116" s="44">
        <v>785.46400000000006</v>
      </c>
      <c r="H116" s="47">
        <v>1514.6869999999999</v>
      </c>
      <c r="I116" s="48"/>
    </row>
    <row r="117" spans="1:9">
      <c r="A117" s="8"/>
      <c r="B117" s="30" t="s">
        <v>90</v>
      </c>
      <c r="C117" s="11"/>
      <c r="D117" s="11"/>
      <c r="E117" s="8"/>
      <c r="F117" s="26">
        <f>F10+F52+F77+F88+F109+F61+F115</f>
        <v>43153.625</v>
      </c>
      <c r="G117" s="26">
        <f>G10+G52+G77+G88+G109+G61+G116</f>
        <v>32593.027999999998</v>
      </c>
      <c r="H117" s="26">
        <f>H10+H52+H77+H88+H109+H61+H116</f>
        <v>32720.827999999994</v>
      </c>
    </row>
    <row r="119" spans="1:9">
      <c r="B119" s="38"/>
      <c r="C119" s="38"/>
      <c r="D119" s="38"/>
      <c r="G119" s="48"/>
      <c r="H119" s="34"/>
    </row>
    <row r="120" spans="1:9">
      <c r="B120" s="38"/>
      <c r="C120" s="38"/>
      <c r="D120" s="38"/>
    </row>
    <row r="121" spans="1:9">
      <c r="B121" s="38"/>
      <c r="C121" s="38"/>
      <c r="D121" s="38"/>
      <c r="G121" s="34"/>
      <c r="H121" s="34"/>
    </row>
    <row r="124" spans="1:9">
      <c r="F124" s="34"/>
    </row>
  </sheetData>
  <mergeCells count="1">
    <mergeCell ref="A5:H7"/>
  </mergeCells>
  <pageMargins left="0.9055118110236221" right="0" top="0.55118110236220474" bottom="0.55118110236220474" header="0.31496062992125984" footer="0.31496062992125984"/>
  <pageSetup paperSize="9" scale="95" fitToHeight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2023-08-16T04:29:57Z</cp:lastPrinted>
  <dcterms:created xsi:type="dcterms:W3CDTF">2015-11-19T08:09:17Z</dcterms:created>
  <dcterms:modified xsi:type="dcterms:W3CDTF">2023-08-21T06:18:05Z</dcterms:modified>
</cp:coreProperties>
</file>